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tvalleybc.sharepoint.com/sites/Licensing/Charity Banner Sites/"/>
    </mc:Choice>
  </mc:AlternateContent>
  <xr:revisionPtr revIDLastSave="26" documentId="13_ncr:20000001_{6B48D6B8-34A3-44A9-8277-BC21C70AECE8}" xr6:coauthVersionLast="47" xr6:coauthVersionMax="47" xr10:uidLastSave="{61409D39-D964-4B2F-97E8-0D1BC7F7837A}"/>
  <bookViews>
    <workbookView xWindow="-120" yWindow="-120" windowWidth="29040" windowHeight="15720" xr2:uid="{4873FAE9-DB35-4293-AC44-CA91698942C4}"/>
  </bookViews>
  <sheets>
    <sheet name="Calendar 26" sheetId="7" r:id="rId1"/>
  </sheets>
  <definedNames>
    <definedName name="_xlnm.Print_Area" localSheetId="0">'Calendar 26'!$C$5:$Y$40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1" i="7" l="1"/>
  <c r="K11" i="7"/>
  <c r="Y35" i="7"/>
  <c r="X35" i="7"/>
  <c r="W35" i="7"/>
  <c r="V35" i="7"/>
  <c r="U35" i="7"/>
  <c r="T35" i="7"/>
  <c r="S35" i="7"/>
  <c r="Q35" i="7"/>
  <c r="P35" i="7"/>
  <c r="O35" i="7"/>
  <c r="N35" i="7"/>
  <c r="M35" i="7"/>
  <c r="L35" i="7"/>
  <c r="K35" i="7"/>
  <c r="I35" i="7"/>
  <c r="H35" i="7"/>
  <c r="G35" i="7"/>
  <c r="F35" i="7"/>
  <c r="E35" i="7"/>
  <c r="D35" i="7"/>
  <c r="C35" i="7"/>
  <c r="Y26" i="7"/>
  <c r="X26" i="7"/>
  <c r="W26" i="7"/>
  <c r="V26" i="7"/>
  <c r="U26" i="7"/>
  <c r="T26" i="7"/>
  <c r="S26" i="7"/>
  <c r="Q26" i="7"/>
  <c r="P26" i="7"/>
  <c r="O26" i="7"/>
  <c r="N26" i="7"/>
  <c r="M26" i="7"/>
  <c r="L26" i="7"/>
  <c r="K26" i="7"/>
  <c r="I26" i="7"/>
  <c r="H26" i="7"/>
  <c r="G26" i="7"/>
  <c r="F26" i="7"/>
  <c r="E26" i="7"/>
  <c r="D26" i="7"/>
  <c r="C26" i="7"/>
  <c r="Y18" i="7"/>
  <c r="X18" i="7"/>
  <c r="W18" i="7"/>
  <c r="V18" i="7"/>
  <c r="U18" i="7"/>
  <c r="T18" i="7"/>
  <c r="S18" i="7"/>
  <c r="Q18" i="7"/>
  <c r="P18" i="7"/>
  <c r="O18" i="7"/>
  <c r="N18" i="7"/>
  <c r="M18" i="7"/>
  <c r="L18" i="7"/>
  <c r="K18" i="7"/>
  <c r="I18" i="7"/>
  <c r="H18" i="7"/>
  <c r="G18" i="7"/>
  <c r="F18" i="7"/>
  <c r="E18" i="7"/>
  <c r="D18" i="7"/>
  <c r="C18" i="7"/>
  <c r="Y9" i="7"/>
  <c r="X9" i="7"/>
  <c r="W9" i="7"/>
  <c r="V9" i="7"/>
  <c r="U9" i="7"/>
  <c r="T9" i="7"/>
  <c r="S9" i="7"/>
  <c r="Q9" i="7"/>
  <c r="P9" i="7"/>
  <c r="O9" i="7"/>
  <c r="N9" i="7"/>
  <c r="M9" i="7"/>
  <c r="L9" i="7"/>
  <c r="K9" i="7"/>
  <c r="I9" i="7"/>
  <c r="H9" i="7"/>
  <c r="G9" i="7"/>
  <c r="F9" i="7"/>
  <c r="E9" i="7"/>
  <c r="D9" i="7"/>
  <c r="C9" i="7"/>
  <c r="C8" i="7"/>
  <c r="K8" i="7" s="1"/>
  <c r="K10" i="7" l="1"/>
  <c r="L10" i="7" s="1"/>
  <c r="M10" i="7" s="1"/>
  <c r="N10" i="7" s="1"/>
  <c r="O10" i="7" s="1"/>
  <c r="P10" i="7" s="1"/>
  <c r="Q10" i="7" s="1"/>
  <c r="L11" i="7" s="1"/>
  <c r="M11" i="7" s="1"/>
  <c r="N11" i="7" s="1"/>
  <c r="O11" i="7" s="1"/>
  <c r="P11" i="7" s="1"/>
  <c r="Q11" i="7" s="1"/>
  <c r="K12" i="7" s="1"/>
  <c r="L12" i="7" s="1"/>
  <c r="M12" i="7" s="1"/>
  <c r="N12" i="7" s="1"/>
  <c r="O12" i="7" s="1"/>
  <c r="P12" i="7" s="1"/>
  <c r="Q12" i="7" s="1"/>
  <c r="K13" i="7" s="1"/>
  <c r="L13" i="7" s="1"/>
  <c r="M13" i="7" s="1"/>
  <c r="N13" i="7" s="1"/>
  <c r="O13" i="7" s="1"/>
  <c r="P13" i="7" s="1"/>
  <c r="Q13" i="7" s="1"/>
  <c r="K14" i="7" s="1"/>
  <c r="L14" i="7" s="1"/>
  <c r="M14" i="7" s="1"/>
  <c r="N14" i="7" s="1"/>
  <c r="O14" i="7" s="1"/>
  <c r="P14" i="7" s="1"/>
  <c r="Q14" i="7" s="1"/>
  <c r="K15" i="7" s="1"/>
  <c r="L15" i="7" s="1"/>
  <c r="M15" i="7" s="1"/>
  <c r="N15" i="7" s="1"/>
  <c r="O15" i="7" s="1"/>
  <c r="P15" i="7" s="1"/>
  <c r="Q15" i="7" s="1"/>
  <c r="S8" i="7"/>
  <c r="C10" i="7"/>
  <c r="D10" i="7" s="1"/>
  <c r="E10" i="7" s="1"/>
  <c r="F10" i="7" s="1"/>
  <c r="G10" i="7" s="1"/>
  <c r="H10" i="7" s="1"/>
  <c r="I10" i="7" s="1"/>
  <c r="C11" i="7" s="1"/>
  <c r="D11" i="7" s="1"/>
  <c r="E11" i="7" s="1"/>
  <c r="F11" i="7" s="1"/>
  <c r="G11" i="7" s="1"/>
  <c r="H11" i="7" s="1"/>
  <c r="I11" i="7" s="1"/>
  <c r="C12" i="7" s="1"/>
  <c r="D12" i="7" s="1"/>
  <c r="E12" i="7" s="1"/>
  <c r="F12" i="7" s="1"/>
  <c r="G12" i="7" s="1"/>
  <c r="H12" i="7" s="1"/>
  <c r="I12" i="7" s="1"/>
  <c r="C13" i="7" s="1"/>
  <c r="D13" i="7" s="1"/>
  <c r="E13" i="7" s="1"/>
  <c r="F13" i="7" s="1"/>
  <c r="G13" i="7" s="1"/>
  <c r="H13" i="7" s="1"/>
  <c r="I13" i="7" s="1"/>
  <c r="C14" i="7" s="1"/>
  <c r="D14" i="7" s="1"/>
  <c r="E14" i="7" s="1"/>
  <c r="F14" i="7" s="1"/>
  <c r="G14" i="7" s="1"/>
  <c r="H14" i="7" s="1"/>
  <c r="I14" i="7" s="1"/>
  <c r="C15" i="7" s="1"/>
  <c r="D15" i="7" s="1"/>
  <c r="E15" i="7" s="1"/>
  <c r="F15" i="7" s="1"/>
  <c r="G15" i="7" s="1"/>
  <c r="H15" i="7" s="1"/>
  <c r="I15" i="7" s="1"/>
  <c r="C17" i="7" l="1"/>
  <c r="S10" i="7"/>
  <c r="T10" i="7" s="1"/>
  <c r="U10" i="7" s="1"/>
  <c r="V10" i="7" s="1"/>
  <c r="W10" i="7" s="1"/>
  <c r="X10" i="7" s="1"/>
  <c r="Y10" i="7" s="1"/>
  <c r="S11" i="7" s="1"/>
  <c r="T11" i="7" s="1"/>
  <c r="U11" i="7" s="1"/>
  <c r="V11" i="7" s="1"/>
  <c r="W11" i="7" s="1"/>
  <c r="X11" i="7" s="1"/>
  <c r="Y11" i="7" s="1"/>
  <c r="S12" i="7" s="1"/>
  <c r="T12" i="7" s="1"/>
  <c r="U12" i="7" s="1"/>
  <c r="V12" i="7" s="1"/>
  <c r="W12" i="7" s="1"/>
  <c r="X12" i="7" s="1"/>
  <c r="Y12" i="7" s="1"/>
  <c r="S13" i="7" s="1"/>
  <c r="T13" i="7" s="1"/>
  <c r="U13" i="7" s="1"/>
  <c r="V13" i="7" s="1"/>
  <c r="W13" i="7" s="1"/>
  <c r="X13" i="7" s="1"/>
  <c r="Y13" i="7" s="1"/>
  <c r="S14" i="7" s="1"/>
  <c r="T14" i="7" s="1"/>
  <c r="U14" i="7" s="1"/>
  <c r="V14" i="7" s="1"/>
  <c r="W14" i="7" s="1"/>
  <c r="X14" i="7" s="1"/>
  <c r="Y14" i="7" s="1"/>
  <c r="S15" i="7" s="1"/>
  <c r="T15" i="7" s="1"/>
  <c r="U15" i="7" s="1"/>
  <c r="V15" i="7" s="1"/>
  <c r="W15" i="7" s="1"/>
  <c r="X15" i="7" s="1"/>
  <c r="Y15" i="7" s="1"/>
  <c r="K17" i="7" l="1"/>
  <c r="C19" i="7"/>
  <c r="D19" i="7" s="1"/>
  <c r="E19" i="7" s="1"/>
  <c r="F19" i="7" s="1"/>
  <c r="G19" i="7" s="1"/>
  <c r="H19" i="7" s="1"/>
  <c r="I19" i="7" s="1"/>
  <c r="C20" i="7" s="1"/>
  <c r="D20" i="7" s="1"/>
  <c r="E20" i="7" s="1"/>
  <c r="F20" i="7" s="1"/>
  <c r="G20" i="7" s="1"/>
  <c r="H20" i="7" s="1"/>
  <c r="I20" i="7" s="1"/>
  <c r="C21" i="7" s="1"/>
  <c r="D21" i="7" s="1"/>
  <c r="E21" i="7" s="1"/>
  <c r="F21" i="7" s="1"/>
  <c r="G21" i="7" s="1"/>
  <c r="H21" i="7" s="1"/>
  <c r="I21" i="7" s="1"/>
  <c r="C22" i="7" s="1"/>
  <c r="D22" i="7" s="1"/>
  <c r="E22" i="7" s="1"/>
  <c r="F22" i="7" s="1"/>
  <c r="G22" i="7" s="1"/>
  <c r="H22" i="7" s="1"/>
  <c r="I22" i="7" s="1"/>
  <c r="C23" i="7" s="1"/>
  <c r="D23" i="7" s="1"/>
  <c r="E23" i="7" s="1"/>
  <c r="F23" i="7" s="1"/>
  <c r="G23" i="7" s="1"/>
  <c r="H23" i="7" s="1"/>
  <c r="I23" i="7" s="1"/>
  <c r="C24" i="7" s="1"/>
  <c r="D24" i="7" s="1"/>
  <c r="E24" i="7" s="1"/>
  <c r="F24" i="7" s="1"/>
  <c r="G24" i="7" s="1"/>
  <c r="H24" i="7" s="1"/>
  <c r="I24" i="7" s="1"/>
  <c r="S17" i="7" l="1"/>
  <c r="K19" i="7"/>
  <c r="L19" i="7" s="1"/>
  <c r="M19" i="7" s="1"/>
  <c r="N19" i="7" s="1"/>
  <c r="O19" i="7" s="1"/>
  <c r="P19" i="7" s="1"/>
  <c r="Q19" i="7" s="1"/>
  <c r="K20" i="7" s="1"/>
  <c r="L20" i="7" s="1"/>
  <c r="M20" i="7" s="1"/>
  <c r="N20" i="7" s="1"/>
  <c r="O20" i="7" s="1"/>
  <c r="P20" i="7" s="1"/>
  <c r="Q20" i="7" s="1"/>
  <c r="K21" i="7" s="1"/>
  <c r="L21" i="7" s="1"/>
  <c r="M21" i="7" s="1"/>
  <c r="N21" i="7" s="1"/>
  <c r="O21" i="7" s="1"/>
  <c r="P21" i="7" s="1"/>
  <c r="Q21" i="7" s="1"/>
  <c r="K22" i="7" s="1"/>
  <c r="L22" i="7" s="1"/>
  <c r="M22" i="7" s="1"/>
  <c r="N22" i="7" s="1"/>
  <c r="O22" i="7" s="1"/>
  <c r="P22" i="7" s="1"/>
  <c r="Q22" i="7" s="1"/>
  <c r="K23" i="7" s="1"/>
  <c r="L23" i="7" s="1"/>
  <c r="M23" i="7" s="1"/>
  <c r="N23" i="7" s="1"/>
  <c r="O23" i="7" s="1"/>
  <c r="P23" i="7" s="1"/>
  <c r="Q23" i="7" s="1"/>
  <c r="K24" i="7" s="1"/>
  <c r="L24" i="7" s="1"/>
  <c r="M24" i="7" s="1"/>
  <c r="N24" i="7" s="1"/>
  <c r="O24" i="7" s="1"/>
  <c r="P24" i="7" s="1"/>
  <c r="Q24" i="7" s="1"/>
  <c r="S19" i="7" l="1"/>
  <c r="T19" i="7" s="1"/>
  <c r="U19" i="7" s="1"/>
  <c r="V19" i="7" s="1"/>
  <c r="W19" i="7" s="1"/>
  <c r="X19" i="7" s="1"/>
  <c r="Y19" i="7" s="1"/>
  <c r="S20" i="7" s="1"/>
  <c r="T20" i="7" s="1"/>
  <c r="U20" i="7" s="1"/>
  <c r="V20" i="7" s="1"/>
  <c r="W20" i="7" s="1"/>
  <c r="X20" i="7" s="1"/>
  <c r="Y20" i="7" s="1"/>
  <c r="S21" i="7" s="1"/>
  <c r="T21" i="7" s="1"/>
  <c r="U21" i="7" s="1"/>
  <c r="V21" i="7" s="1"/>
  <c r="W21" i="7" s="1"/>
  <c r="X21" i="7" s="1"/>
  <c r="Y21" i="7" s="1"/>
  <c r="S22" i="7" s="1"/>
  <c r="T22" i="7" s="1"/>
  <c r="U22" i="7" s="1"/>
  <c r="V22" i="7" s="1"/>
  <c r="W22" i="7" s="1"/>
  <c r="X22" i="7" s="1"/>
  <c r="Y22" i="7" s="1"/>
  <c r="S23" i="7" s="1"/>
  <c r="T23" i="7" s="1"/>
  <c r="U23" i="7" s="1"/>
  <c r="V23" i="7" s="1"/>
  <c r="W23" i="7" s="1"/>
  <c r="X23" i="7" s="1"/>
  <c r="Y23" i="7" s="1"/>
  <c r="S24" i="7" s="1"/>
  <c r="T24" i="7" s="1"/>
  <c r="U24" i="7" s="1"/>
  <c r="V24" i="7" s="1"/>
  <c r="W24" i="7" s="1"/>
  <c r="X24" i="7" s="1"/>
  <c r="Y24" i="7" s="1"/>
  <c r="C25" i="7"/>
  <c r="K25" i="7" l="1"/>
  <c r="C27" i="7"/>
  <c r="D27" i="7" s="1"/>
  <c r="E27" i="7" s="1"/>
  <c r="F27" i="7" s="1"/>
  <c r="G27" i="7" s="1"/>
  <c r="H27" i="7" s="1"/>
  <c r="I27" i="7" s="1"/>
  <c r="C28" i="7" s="1"/>
  <c r="D28" i="7" s="1"/>
  <c r="E28" i="7" s="1"/>
  <c r="F28" i="7" s="1"/>
  <c r="G28" i="7" s="1"/>
  <c r="H28" i="7" s="1"/>
  <c r="I28" i="7" s="1"/>
  <c r="C29" i="7" s="1"/>
  <c r="D29" i="7" s="1"/>
  <c r="E29" i="7" s="1"/>
  <c r="F29" i="7" s="1"/>
  <c r="G29" i="7" s="1"/>
  <c r="H29" i="7" s="1"/>
  <c r="I29" i="7" s="1"/>
  <c r="C30" i="7" s="1"/>
  <c r="D30" i="7" s="1"/>
  <c r="E30" i="7" s="1"/>
  <c r="F30" i="7" s="1"/>
  <c r="G30" i="7" s="1"/>
  <c r="H30" i="7" s="1"/>
  <c r="I30" i="7" s="1"/>
  <c r="C31" i="7" s="1"/>
  <c r="D31" i="7" s="1"/>
  <c r="E31" i="7" s="1"/>
  <c r="F31" i="7" s="1"/>
  <c r="G31" i="7" s="1"/>
  <c r="H31" i="7" s="1"/>
  <c r="I31" i="7" s="1"/>
  <c r="C32" i="7" s="1"/>
  <c r="D32" i="7" s="1"/>
  <c r="E32" i="7" s="1"/>
  <c r="F32" i="7" s="1"/>
  <c r="G32" i="7" s="1"/>
  <c r="H32" i="7" s="1"/>
  <c r="I32" i="7" s="1"/>
  <c r="K27" i="7" l="1"/>
  <c r="L27" i="7" s="1"/>
  <c r="M27" i="7" s="1"/>
  <c r="N27" i="7" s="1"/>
  <c r="O27" i="7" s="1"/>
  <c r="P27" i="7" s="1"/>
  <c r="Q27" i="7" s="1"/>
  <c r="K28" i="7" s="1"/>
  <c r="L28" i="7" s="1"/>
  <c r="M28" i="7" s="1"/>
  <c r="N28" i="7" s="1"/>
  <c r="O28" i="7" s="1"/>
  <c r="P28" i="7" s="1"/>
  <c r="Q28" i="7" s="1"/>
  <c r="K29" i="7" s="1"/>
  <c r="L29" i="7" s="1"/>
  <c r="M29" i="7" s="1"/>
  <c r="N29" i="7" s="1"/>
  <c r="O29" i="7" s="1"/>
  <c r="P29" i="7" s="1"/>
  <c r="Q29" i="7" s="1"/>
  <c r="K30" i="7" s="1"/>
  <c r="L30" i="7" s="1"/>
  <c r="M30" i="7" s="1"/>
  <c r="N30" i="7" s="1"/>
  <c r="O30" i="7" s="1"/>
  <c r="P30" i="7" s="1"/>
  <c r="Q30" i="7" s="1"/>
  <c r="L31" i="7" s="1"/>
  <c r="M31" i="7" s="1"/>
  <c r="N31" i="7" s="1"/>
  <c r="O31" i="7" s="1"/>
  <c r="P31" i="7" s="1"/>
  <c r="Q31" i="7" s="1"/>
  <c r="K32" i="7" s="1"/>
  <c r="L32" i="7" s="1"/>
  <c r="M32" i="7" s="1"/>
  <c r="N32" i="7" s="1"/>
  <c r="O32" i="7" s="1"/>
  <c r="P32" i="7" s="1"/>
  <c r="Q32" i="7" s="1"/>
  <c r="S25" i="7"/>
  <c r="C34" i="7" l="1"/>
  <c r="S27" i="7"/>
  <c r="T27" i="7" s="1"/>
  <c r="U27" i="7" s="1"/>
  <c r="V27" i="7" s="1"/>
  <c r="W27" i="7" s="1"/>
  <c r="X27" i="7" s="1"/>
  <c r="Y27" i="7" s="1"/>
  <c r="S28" i="7" s="1"/>
  <c r="T28" i="7" s="1"/>
  <c r="U28" i="7" s="1"/>
  <c r="V28" i="7" s="1"/>
  <c r="W28" i="7" s="1"/>
  <c r="X28" i="7" s="1"/>
  <c r="Y28" i="7" s="1"/>
  <c r="S29" i="7" s="1"/>
  <c r="T29" i="7" s="1"/>
  <c r="U29" i="7" s="1"/>
  <c r="V29" i="7" s="1"/>
  <c r="W29" i="7" s="1"/>
  <c r="X29" i="7" s="1"/>
  <c r="Y29" i="7" s="1"/>
  <c r="S30" i="7" s="1"/>
  <c r="T30" i="7" s="1"/>
  <c r="U30" i="7" s="1"/>
  <c r="V30" i="7" s="1"/>
  <c r="W30" i="7" s="1"/>
  <c r="X30" i="7" s="1"/>
  <c r="Y30" i="7" s="1"/>
  <c r="S31" i="7" s="1"/>
  <c r="T31" i="7" s="1"/>
  <c r="U31" i="7" s="1"/>
  <c r="V31" i="7" s="1"/>
  <c r="W31" i="7" s="1"/>
  <c r="X31" i="7" s="1"/>
  <c r="Y31" i="7" s="1"/>
  <c r="S32" i="7" s="1"/>
  <c r="T32" i="7" s="1"/>
  <c r="U32" i="7" s="1"/>
  <c r="V32" i="7" s="1"/>
  <c r="W32" i="7" s="1"/>
  <c r="X32" i="7" s="1"/>
  <c r="Y32" i="7" s="1"/>
  <c r="K34" i="7" l="1"/>
  <c r="C36" i="7"/>
  <c r="D36" i="7" s="1"/>
  <c r="E36" i="7" s="1"/>
  <c r="F36" i="7" s="1"/>
  <c r="G36" i="7" s="1"/>
  <c r="H36" i="7" s="1"/>
  <c r="I36" i="7" s="1"/>
  <c r="C37" i="7" s="1"/>
  <c r="D37" i="7" s="1"/>
  <c r="E37" i="7" s="1"/>
  <c r="F37" i="7" s="1"/>
  <c r="G37" i="7" s="1"/>
  <c r="H37" i="7" s="1"/>
  <c r="I37" i="7" s="1"/>
  <c r="C38" i="7" s="1"/>
  <c r="D38" i="7" s="1"/>
  <c r="E38" i="7" s="1"/>
  <c r="F38" i="7" s="1"/>
  <c r="G38" i="7" s="1"/>
  <c r="H38" i="7" s="1"/>
  <c r="I38" i="7" s="1"/>
  <c r="C39" i="7" s="1"/>
  <c r="D39" i="7" s="1"/>
  <c r="E39" i="7" s="1"/>
  <c r="F39" i="7" s="1"/>
  <c r="G39" i="7" s="1"/>
  <c r="H39" i="7" s="1"/>
  <c r="I39" i="7" s="1"/>
  <c r="C40" i="7" s="1"/>
  <c r="D40" i="7" s="1"/>
  <c r="E40" i="7" s="1"/>
  <c r="F40" i="7" s="1"/>
  <c r="G40" i="7" s="1"/>
  <c r="H40" i="7" s="1"/>
  <c r="I40" i="7" s="1"/>
  <c r="C41" i="7" s="1"/>
  <c r="D41" i="7" s="1"/>
  <c r="E41" i="7" s="1"/>
  <c r="F41" i="7" s="1"/>
  <c r="G41" i="7" s="1"/>
  <c r="H41" i="7" s="1"/>
  <c r="I41" i="7" s="1"/>
  <c r="S34" i="7" l="1"/>
  <c r="S36" i="7" s="1"/>
  <c r="T36" i="7" s="1"/>
  <c r="U36" i="7" s="1"/>
  <c r="V36" i="7" s="1"/>
  <c r="W36" i="7" s="1"/>
  <c r="X36" i="7" s="1"/>
  <c r="Y36" i="7" s="1"/>
  <c r="S37" i="7" s="1"/>
  <c r="T37" i="7" s="1"/>
  <c r="U37" i="7" s="1"/>
  <c r="V37" i="7" s="1"/>
  <c r="W37" i="7" s="1"/>
  <c r="X37" i="7" s="1"/>
  <c r="Y37" i="7" s="1"/>
  <c r="S38" i="7" s="1"/>
  <c r="T38" i="7" s="1"/>
  <c r="U38" i="7" s="1"/>
  <c r="V38" i="7" s="1"/>
  <c r="W38" i="7" s="1"/>
  <c r="X38" i="7" s="1"/>
  <c r="Y38" i="7" s="1"/>
  <c r="S39" i="7" s="1"/>
  <c r="T39" i="7" s="1"/>
  <c r="U39" i="7" s="1"/>
  <c r="V39" i="7" s="1"/>
  <c r="W39" i="7" s="1"/>
  <c r="X39" i="7" s="1"/>
  <c r="Y39" i="7" s="1"/>
  <c r="S40" i="7" s="1"/>
  <c r="T40" i="7" s="1"/>
  <c r="U40" i="7" s="1"/>
  <c r="V40" i="7" s="1"/>
  <c r="W40" i="7" s="1"/>
  <c r="X40" i="7" s="1"/>
  <c r="Y40" i="7" s="1"/>
  <c r="S41" i="7" s="1"/>
  <c r="T41" i="7" s="1"/>
  <c r="U41" i="7" s="1"/>
  <c r="V41" i="7" s="1"/>
  <c r="W41" i="7" s="1"/>
  <c r="X41" i="7" s="1"/>
  <c r="Y41" i="7" s="1"/>
  <c r="K36" i="7"/>
  <c r="L36" i="7" s="1"/>
  <c r="M36" i="7" s="1"/>
  <c r="N36" i="7" s="1"/>
  <c r="O36" i="7" s="1"/>
  <c r="P36" i="7" s="1"/>
  <c r="Q36" i="7" s="1"/>
  <c r="K37" i="7" s="1"/>
  <c r="L37" i="7" s="1"/>
  <c r="M37" i="7" s="1"/>
  <c r="N37" i="7" s="1"/>
  <c r="O37" i="7" s="1"/>
  <c r="P37" i="7" s="1"/>
  <c r="Q37" i="7" s="1"/>
  <c r="K38" i="7" s="1"/>
  <c r="L38" i="7" s="1"/>
  <c r="M38" i="7" s="1"/>
  <c r="N38" i="7" s="1"/>
  <c r="O38" i="7" s="1"/>
  <c r="P38" i="7" s="1"/>
  <c r="Q38" i="7" s="1"/>
  <c r="K39" i="7" s="1"/>
  <c r="L39" i="7" s="1"/>
  <c r="M39" i="7" s="1"/>
  <c r="N39" i="7" s="1"/>
  <c r="O39" i="7" s="1"/>
  <c r="P39" i="7" s="1"/>
  <c r="Q39" i="7" s="1"/>
  <c r="K40" i="7" s="1"/>
  <c r="L40" i="7" s="1"/>
  <c r="M40" i="7" s="1"/>
  <c r="N40" i="7" s="1"/>
  <c r="O40" i="7" s="1"/>
  <c r="P40" i="7" s="1"/>
  <c r="Q40" i="7" s="1"/>
  <c r="K41" i="7" s="1"/>
  <c r="L41" i="7" s="1"/>
  <c r="M41" i="7" s="1"/>
  <c r="N41" i="7" s="1"/>
  <c r="O41" i="7" s="1"/>
  <c r="P41" i="7" s="1"/>
  <c r="Q41" i="7" s="1"/>
</calcChain>
</file>

<file path=xl/sharedStrings.xml><?xml version="1.0" encoding="utf-8"?>
<sst xmlns="http://schemas.openxmlformats.org/spreadsheetml/2006/main" count="5" uniqueCount="5">
  <si>
    <t xml:space="preserve">Year </t>
  </si>
  <si>
    <t xml:space="preserve">Month </t>
  </si>
  <si>
    <t xml:space="preserve">Start Day </t>
  </si>
  <si>
    <t>1:Sun, 2:Mon …</t>
  </si>
  <si>
    <t>Banner Bookings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</si>
</sst>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\'yy"/>
    <numFmt numFmtId="165" formatCode="d"/>
  </numFmts>
  <fonts count="17" x14ac:knownFonts="1">
    <font>
      <sz val="12"/>
      <color theme="1"/>
      <name val="Arial"/>
      <family val="2"/>
    </font>
    <font>
      <sz val="10"/>
      <name val="Arial"/>
    </font>
    <font>
      <sz val="10"/>
      <name val="Calibri"/>
      <scheme val="minor"/>
    </font>
    <font>
      <sz val="10"/>
      <color theme="1" tint="0.499984740745262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i/>
      <sz val="9"/>
      <name val="Calibri"/>
      <scheme val="minor"/>
    </font>
    <font>
      <sz val="10"/>
      <name val="Calibri Light"/>
      <scheme val="major"/>
    </font>
    <font>
      <b/>
      <sz val="36"/>
      <color theme="8"/>
      <name val="Calibri Light"/>
      <scheme val="major"/>
    </font>
    <font>
      <sz val="14"/>
      <name val="Calibri"/>
      <scheme val="minor"/>
    </font>
    <font>
      <sz val="16"/>
      <name val="Calibri"/>
      <scheme val="minor"/>
    </font>
    <font>
      <b/>
      <sz val="12"/>
      <color theme="0"/>
      <name val="Calibri"/>
      <scheme val="minor"/>
    </font>
    <font>
      <sz val="15"/>
      <name val="Calibri"/>
      <scheme val="minor"/>
    </font>
    <font>
      <sz val="12"/>
      <name val="Calibri"/>
      <scheme val="minor"/>
    </font>
    <font>
      <sz val="10"/>
      <color theme="1" tint="0.249977111117893"/>
      <name val="Calibri"/>
      <scheme val="minor"/>
    </font>
    <font>
      <sz val="10"/>
      <name val="Calibri"/>
      <family val="2"/>
      <scheme val="minor"/>
    </font>
    <font>
      <b/>
      <sz val="36"/>
      <color theme="8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theme="0" tint="-4.9989318521683403E-2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0" xfId="1" applyFont="1" applyFill="1"/>
    <xf numFmtId="0" fontId="3" fillId="2" borderId="1" xfId="1" applyFont="1" applyFill="1" applyBorder="1"/>
    <xf numFmtId="0" fontId="2" fillId="0" borderId="0" xfId="1" applyFont="1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left" vertical="center" indent="1"/>
    </xf>
    <xf numFmtId="0" fontId="4" fillId="2" borderId="0" xfId="1" applyFont="1" applyFill="1" applyAlignment="1">
      <alignment horizontal="right" vertical="center"/>
    </xf>
    <xf numFmtId="0" fontId="7" fillId="2" borderId="0" xfId="1" applyFont="1" applyFill="1"/>
    <xf numFmtId="0" fontId="7" fillId="0" borderId="0" xfId="1" applyFont="1"/>
    <xf numFmtId="0" fontId="2" fillId="0" borderId="0" xfId="1" applyFont="1" applyAlignment="1">
      <alignment vertical="center"/>
    </xf>
    <xf numFmtId="0" fontId="9" fillId="2" borderId="0" xfId="1" applyFont="1" applyFill="1"/>
    <xf numFmtId="0" fontId="10" fillId="0" borderId="0" xfId="1" applyFont="1"/>
    <xf numFmtId="0" fontId="12" fillId="0" borderId="0" xfId="1" applyFont="1" applyAlignment="1">
      <alignment vertical="center"/>
    </xf>
    <xf numFmtId="0" fontId="9" fillId="0" borderId="0" xfId="1" applyFont="1"/>
    <xf numFmtId="0" fontId="13" fillId="2" borderId="0" xfId="1" applyFont="1" applyFill="1" applyAlignment="1">
      <alignment vertical="center"/>
    </xf>
    <xf numFmtId="0" fontId="14" fillId="2" borderId="0" xfId="1" applyFont="1" applyFill="1" applyAlignment="1">
      <alignment horizontal="center" vertical="center"/>
    </xf>
    <xf numFmtId="0" fontId="13" fillId="0" borderId="0" xfId="1" applyFont="1" applyAlignment="1">
      <alignment vertical="center"/>
    </xf>
    <xf numFmtId="165" fontId="2" fillId="0" borderId="0" xfId="1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13" fillId="0" borderId="0" xfId="1" applyFont="1"/>
    <xf numFmtId="0" fontId="9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164" fontId="11" fillId="3" borderId="0" xfId="1" applyNumberFormat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</cellXfs>
  <cellStyles count="2">
    <cellStyle name="Normal" xfId="0" builtinId="0"/>
    <cellStyle name="Normal 2" xfId="1" xr:uid="{12BB65CC-F3A8-4ED4-BB27-A78D2DC155F3}"/>
  </cellStyles>
  <dxfs count="13"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  <dxf>
      <font>
        <color theme="4" tint="-0.24994659260841701"/>
      </font>
    </dxf>
    <dxf>
      <numFmt numFmtId="166" formatCode="mmmm"/>
    </dxf>
    <dxf>
      <numFmt numFmtId="166" formatCode="mmmm"/>
    </dxf>
    <dxf>
      <numFmt numFmtId="166" formatCode="mmmm"/>
    </dxf>
    <dxf>
      <numFmt numFmtId="166" formatCode="mm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157529</xdr:colOff>
      <xdr:row>5</xdr:row>
      <xdr:rowOff>607401</xdr:rowOff>
    </xdr:from>
    <xdr:to>
      <xdr:col>8</xdr:col>
      <xdr:colOff>43962</xdr:colOff>
      <xdr:row>6</xdr:row>
      <xdr:rowOff>571500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6253C8B-3DF4-4671-BC90-F5D9266C3737}"/>
            </a:ext>
          </a:extLst>
        </xdr:cNvPr>
        <xdr:cNvSpPr txBox="1"/>
      </xdr:nvSpPr>
      <xdr:spPr>
        <a:xfrm>
          <a:off x="157529" y="673343"/>
          <a:ext cx="1556971" cy="65283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000" b="1"/>
            <a:t>KEY </a:t>
          </a:r>
          <a:r>
            <a:rPr lang="en-GB" sz="1400" b="1"/>
            <a:t>for space booked</a:t>
          </a:r>
          <a:endParaRPr lang="en-GB" sz="2000" b="1"/>
        </a:p>
      </xdr:txBody>
    </xdr:sp>
    <xdr:clientData/>
  </xdr:twoCellAnchor>
  <xdr:twoCellAnchor>
    <xdr:from>
      <xdr:col>8</xdr:col>
      <xdr:colOff>76200</xdr:colOff>
      <xdr:row>5</xdr:row>
      <xdr:rowOff>609600</xdr:rowOff>
    </xdr:from>
    <xdr:to>
      <xdr:col>13</xdr:col>
      <xdr:colOff>104775</xdr:colOff>
      <xdr:row>6</xdr:row>
      <xdr:rowOff>219075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9A12571-6FC2-4BBE-B1EB-2556BBA490D6}"/>
            </a:ext>
          </a:extLst>
        </xdr:cNvPr>
        <xdr:cNvSpPr txBox="1"/>
      </xdr:nvSpPr>
      <xdr:spPr>
        <a:xfrm>
          <a:off x="2286000" y="1419225"/>
          <a:ext cx="1458686" cy="2966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All Sites </a:t>
          </a:r>
        </a:p>
      </xdr:txBody>
    </xdr:sp>
    <xdr:clientData/>
  </xdr:twoCellAnchor>
  <xdr:twoCellAnchor>
    <xdr:from>
      <xdr:col>13</xdr:col>
      <xdr:colOff>171450</xdr:colOff>
      <xdr:row>5</xdr:row>
      <xdr:rowOff>609600</xdr:rowOff>
    </xdr:from>
    <xdr:to>
      <xdr:col>18</xdr:col>
      <xdr:colOff>200025</xdr:colOff>
      <xdr:row>6</xdr:row>
      <xdr:rowOff>219075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5642E2A-092E-48D7-BC41-CE1E5788ED2C}"/>
            </a:ext>
          </a:extLst>
        </xdr:cNvPr>
        <xdr:cNvSpPr txBox="1"/>
      </xdr:nvSpPr>
      <xdr:spPr>
        <a:xfrm>
          <a:off x="3807279" y="1419225"/>
          <a:ext cx="1458685" cy="2966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Vigo</a:t>
          </a:r>
          <a:r>
            <a:rPr lang="en-GB" sz="1100" baseline="0"/>
            <a:t> </a:t>
          </a:r>
          <a:endParaRPr lang="en-GB" sz="1100"/>
        </a:p>
      </xdr:txBody>
    </xdr:sp>
    <xdr:clientData/>
  </xdr:twoCellAnchor>
  <xdr:twoCellAnchor>
    <xdr:from>
      <xdr:col>18</xdr:col>
      <xdr:colOff>257175</xdr:colOff>
      <xdr:row>5</xdr:row>
      <xdr:rowOff>609600</xdr:rowOff>
    </xdr:from>
    <xdr:to>
      <xdr:col>24</xdr:col>
      <xdr:colOff>9525</xdr:colOff>
      <xdr:row>6</xdr:row>
      <xdr:rowOff>219075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424383D-96F4-461F-99DB-CD0F763CCC98}"/>
            </a:ext>
          </a:extLst>
        </xdr:cNvPr>
        <xdr:cNvSpPr txBox="1"/>
      </xdr:nvSpPr>
      <xdr:spPr>
        <a:xfrm>
          <a:off x="5325836" y="1419225"/>
          <a:ext cx="1464128" cy="2966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Beech Hurst </a:t>
          </a:r>
        </a:p>
      </xdr:txBody>
    </xdr:sp>
    <xdr:clientData/>
  </xdr:twoCellAnchor>
  <xdr:twoCellAnchor>
    <xdr:from>
      <xdr:col>8</xdr:col>
      <xdr:colOff>76200</xdr:colOff>
      <xdr:row>6</xdr:row>
      <xdr:rowOff>304800</xdr:rowOff>
    </xdr:from>
    <xdr:to>
      <xdr:col>13</xdr:col>
      <xdr:colOff>104775</xdr:colOff>
      <xdr:row>6</xdr:row>
      <xdr:rowOff>600075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AC69B86-4847-492E-8F79-7A31A8EFE7B0}"/>
            </a:ext>
          </a:extLst>
        </xdr:cNvPr>
        <xdr:cNvSpPr txBox="1"/>
      </xdr:nvSpPr>
      <xdr:spPr>
        <a:xfrm>
          <a:off x="2286000" y="1800225"/>
          <a:ext cx="1458686" cy="2966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Valley Park </a:t>
          </a:r>
        </a:p>
      </xdr:txBody>
    </xdr:sp>
    <xdr:clientData/>
  </xdr:twoCellAnchor>
  <xdr:twoCellAnchor>
    <xdr:from>
      <xdr:col>13</xdr:col>
      <xdr:colOff>171449</xdr:colOff>
      <xdr:row>6</xdr:row>
      <xdr:rowOff>304800</xdr:rowOff>
    </xdr:from>
    <xdr:to>
      <xdr:col>19</xdr:col>
      <xdr:colOff>66674</xdr:colOff>
      <xdr:row>6</xdr:row>
      <xdr:rowOff>600075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A18FA48-B8A1-4590-87F7-22F04E960F5C}"/>
            </a:ext>
          </a:extLst>
        </xdr:cNvPr>
        <xdr:cNvSpPr txBox="1"/>
      </xdr:nvSpPr>
      <xdr:spPr>
        <a:xfrm>
          <a:off x="3812720" y="1800225"/>
          <a:ext cx="1608365" cy="2966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Romsey Rapids</a:t>
          </a:r>
        </a:p>
      </xdr:txBody>
    </xdr:sp>
    <xdr:clientData/>
  </xdr:twoCellAnchor>
  <xdr:twoCellAnchor>
    <xdr:from>
      <xdr:col>8</xdr:col>
      <xdr:colOff>66675</xdr:colOff>
      <xdr:row>6</xdr:row>
      <xdr:rowOff>295275</xdr:rowOff>
    </xdr:from>
    <xdr:to>
      <xdr:col>13</xdr:col>
      <xdr:colOff>95250</xdr:colOff>
      <xdr:row>6</xdr:row>
      <xdr:rowOff>590550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164FD00-F04B-44D9-89B3-71BA9C4DE8CB}"/>
            </a:ext>
          </a:extLst>
        </xdr:cNvPr>
        <xdr:cNvSpPr txBox="1"/>
      </xdr:nvSpPr>
      <xdr:spPr>
        <a:xfrm>
          <a:off x="2277836" y="1792061"/>
          <a:ext cx="1453243" cy="2911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Valley Park </a:t>
          </a:r>
        </a:p>
      </xdr:txBody>
    </xdr:sp>
    <xdr:clientData/>
  </xdr:twoCellAnchor>
  <xdr:twoCellAnchor>
    <xdr:from>
      <xdr:col>18</xdr:col>
      <xdr:colOff>23202</xdr:colOff>
      <xdr:row>13</xdr:row>
      <xdr:rowOff>477</xdr:rowOff>
    </xdr:from>
    <xdr:to>
      <xdr:col>19</xdr:col>
      <xdr:colOff>2721</xdr:colOff>
      <xdr:row>14</xdr:row>
      <xdr:rowOff>4084</xdr:rowOff>
    </xdr:to>
    <xdr:sp macro="" textlink="">
      <xdr:nvSpPr>
        <xdr:cNvPr id="98" name="Flowchart: Process 97">
          <a:extLst>
            <a:ext uri="{FF2B5EF4-FFF2-40B4-BE49-F238E27FC236}">
              <a16:creationId xmlns:a16="http://schemas.microsoft.com/office/drawing/2014/main" id="{F56F4549-C8AD-A9DC-4BFF-5A4D9B7309B8}"/>
            </a:ext>
          </a:extLst>
        </xdr:cNvPr>
        <xdr:cNvSpPr/>
      </xdr:nvSpPr>
      <xdr:spPr>
        <a:xfrm rot="5400000">
          <a:off x="5154658" y="3769969"/>
          <a:ext cx="240090" cy="268554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190264</xdr:colOff>
      <xdr:row>5</xdr:row>
      <xdr:rowOff>630857</xdr:rowOff>
    </xdr:from>
    <xdr:to>
      <xdr:col>16</xdr:col>
      <xdr:colOff>123333</xdr:colOff>
      <xdr:row>6</xdr:row>
      <xdr:rowOff>165825</xdr:rowOff>
    </xdr:to>
    <xdr:sp macro="" textlink="">
      <xdr:nvSpPr>
        <xdr:cNvPr id="100" name="Flowchart: Process 99">
          <a:extLst>
            <a:ext uri="{FF2B5EF4-FFF2-40B4-BE49-F238E27FC236}">
              <a16:creationId xmlns:a16="http://schemas.microsoft.com/office/drawing/2014/main" id="{438DD458-081B-45F8-A696-134CD826658C}"/>
            </a:ext>
          </a:extLst>
        </xdr:cNvPr>
        <xdr:cNvSpPr/>
      </xdr:nvSpPr>
      <xdr:spPr>
        <a:xfrm rot="5400000">
          <a:off x="4442367" y="1443427"/>
          <a:ext cx="218140" cy="222103"/>
        </a:xfrm>
        <a:prstGeom prst="flowChartProcess">
          <a:avLst/>
        </a:prstGeom>
        <a:solidFill>
          <a:srgbClr val="FF0000">
            <a:alpha val="30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21</xdr:col>
      <xdr:colOff>256189</xdr:colOff>
      <xdr:row>5</xdr:row>
      <xdr:rowOff>650328</xdr:rowOff>
    </xdr:from>
    <xdr:to>
      <xdr:col>22</xdr:col>
      <xdr:colOff>178373</xdr:colOff>
      <xdr:row>6</xdr:row>
      <xdr:rowOff>178493</xdr:rowOff>
    </xdr:to>
    <xdr:sp macro="" textlink="">
      <xdr:nvSpPr>
        <xdr:cNvPr id="101" name="Flowchart: Process 100">
          <a:extLst>
            <a:ext uri="{FF2B5EF4-FFF2-40B4-BE49-F238E27FC236}">
              <a16:creationId xmlns:a16="http://schemas.microsoft.com/office/drawing/2014/main" id="{F9D65C55-7332-40DB-AE1B-792034D4588A}"/>
            </a:ext>
          </a:extLst>
        </xdr:cNvPr>
        <xdr:cNvSpPr/>
      </xdr:nvSpPr>
      <xdr:spPr>
        <a:xfrm rot="5400000">
          <a:off x="6240457" y="1464940"/>
          <a:ext cx="211337" cy="211218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13139</xdr:colOff>
      <xdr:row>6</xdr:row>
      <xdr:rowOff>354724</xdr:rowOff>
    </xdr:from>
    <xdr:to>
      <xdr:col>12</xdr:col>
      <xdr:colOff>221636</xdr:colOff>
      <xdr:row>6</xdr:row>
      <xdr:rowOff>564701</xdr:rowOff>
    </xdr:to>
    <xdr:sp macro="" textlink="">
      <xdr:nvSpPr>
        <xdr:cNvPr id="102" name="Flowchart: Process 101">
          <a:extLst>
            <a:ext uri="{FF2B5EF4-FFF2-40B4-BE49-F238E27FC236}">
              <a16:creationId xmlns:a16="http://schemas.microsoft.com/office/drawing/2014/main" id="{9F0E7029-8B34-4DA1-B773-0859EBCD2C80}"/>
            </a:ext>
          </a:extLst>
        </xdr:cNvPr>
        <xdr:cNvSpPr/>
      </xdr:nvSpPr>
      <xdr:spPr>
        <a:xfrm rot="5400000">
          <a:off x="2594002" y="1104326"/>
          <a:ext cx="209977" cy="208497"/>
        </a:xfrm>
        <a:prstGeom prst="flowChartProcess">
          <a:avLst/>
        </a:prstGeom>
        <a:solidFill>
          <a:schemeClr val="accent6">
            <a:lumMod val="75000"/>
            <a:alpha val="30000"/>
          </a:schemeClr>
        </a:solidFill>
        <a:ln w="381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92856</xdr:colOff>
      <xdr:row>6</xdr:row>
      <xdr:rowOff>328449</xdr:rowOff>
    </xdr:from>
    <xdr:to>
      <xdr:col>18</xdr:col>
      <xdr:colOff>190499</xdr:colOff>
      <xdr:row>6</xdr:row>
      <xdr:rowOff>546590</xdr:rowOff>
    </xdr:to>
    <xdr:sp macro="" textlink="">
      <xdr:nvSpPr>
        <xdr:cNvPr id="103" name="Flowchart: Process 102">
          <a:extLst>
            <a:ext uri="{FF2B5EF4-FFF2-40B4-BE49-F238E27FC236}">
              <a16:creationId xmlns:a16="http://schemas.microsoft.com/office/drawing/2014/main" id="{601D57FE-81AD-48FA-8055-3E557A7246C7}"/>
            </a:ext>
          </a:extLst>
        </xdr:cNvPr>
        <xdr:cNvSpPr/>
      </xdr:nvSpPr>
      <xdr:spPr>
        <a:xfrm rot="5400000">
          <a:off x="4059383" y="1071870"/>
          <a:ext cx="218141" cy="229023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6568</xdr:colOff>
      <xdr:row>11</xdr:row>
      <xdr:rowOff>6</xdr:rowOff>
    </xdr:from>
    <xdr:to>
      <xdr:col>24</xdr:col>
      <xdr:colOff>274535</xdr:colOff>
      <xdr:row>11</xdr:row>
      <xdr:rowOff>210449</xdr:rowOff>
    </xdr:to>
    <xdr:sp macro="" textlink="">
      <xdr:nvSpPr>
        <xdr:cNvPr id="104" name="Flowchart: Process 103">
          <a:extLst>
            <a:ext uri="{FF2B5EF4-FFF2-40B4-BE49-F238E27FC236}">
              <a16:creationId xmlns:a16="http://schemas.microsoft.com/office/drawing/2014/main" id="{02B5D97E-1F67-4263-AC48-C2A443647BD1}"/>
            </a:ext>
          </a:extLst>
        </xdr:cNvPr>
        <xdr:cNvSpPr/>
      </xdr:nvSpPr>
      <xdr:spPr>
        <a:xfrm rot="5400000">
          <a:off x="6164175" y="2559417"/>
          <a:ext cx="210443" cy="1713139"/>
        </a:xfrm>
        <a:prstGeom prst="flowChartProcess">
          <a:avLst/>
        </a:prstGeom>
        <a:solidFill>
          <a:schemeClr val="tx1">
            <a:lumMod val="95000"/>
            <a:lumOff val="5000"/>
            <a:alpha val="3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7327</xdr:colOff>
      <xdr:row>12</xdr:row>
      <xdr:rowOff>5</xdr:rowOff>
    </xdr:from>
    <xdr:to>
      <xdr:col>25</xdr:col>
      <xdr:colOff>0</xdr:colOff>
      <xdr:row>12</xdr:row>
      <xdr:rowOff>219811</xdr:rowOff>
    </xdr:to>
    <xdr:sp macro="" textlink="">
      <xdr:nvSpPr>
        <xdr:cNvPr id="107" name="Flowchart: Process 106">
          <a:extLst>
            <a:ext uri="{FF2B5EF4-FFF2-40B4-BE49-F238E27FC236}">
              <a16:creationId xmlns:a16="http://schemas.microsoft.com/office/drawing/2014/main" id="{07B48771-FC88-44F9-8F0B-424B299855E1}"/>
            </a:ext>
          </a:extLst>
        </xdr:cNvPr>
        <xdr:cNvSpPr/>
      </xdr:nvSpPr>
      <xdr:spPr>
        <a:xfrm rot="5400000">
          <a:off x="5022607" y="1945302"/>
          <a:ext cx="219806" cy="2000250"/>
        </a:xfrm>
        <a:prstGeom prst="flowChartProcess">
          <a:avLst/>
        </a:prstGeom>
        <a:solidFill>
          <a:schemeClr val="tx1">
            <a:lumMod val="95000"/>
            <a:lumOff val="5000"/>
            <a:alpha val="3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161503</xdr:colOff>
      <xdr:row>5</xdr:row>
      <xdr:rowOff>633435</xdr:rowOff>
    </xdr:from>
    <xdr:to>
      <xdr:col>12</xdr:col>
      <xdr:colOff>150078</xdr:colOff>
      <xdr:row>6</xdr:row>
      <xdr:rowOff>193074</xdr:rowOff>
    </xdr:to>
    <xdr:sp macro="" textlink="">
      <xdr:nvSpPr>
        <xdr:cNvPr id="108" name="Flowchart: Process 107">
          <a:extLst>
            <a:ext uri="{FF2B5EF4-FFF2-40B4-BE49-F238E27FC236}">
              <a16:creationId xmlns:a16="http://schemas.microsoft.com/office/drawing/2014/main" id="{E8DDC21B-76B8-4308-AC0E-243A42893BFA}"/>
            </a:ext>
          </a:extLst>
        </xdr:cNvPr>
        <xdr:cNvSpPr/>
      </xdr:nvSpPr>
      <xdr:spPr>
        <a:xfrm rot="5400000">
          <a:off x="2478040" y="688295"/>
          <a:ext cx="242811" cy="264471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0</xdr:colOff>
      <xdr:row>20</xdr:row>
      <xdr:rowOff>0</xdr:rowOff>
    </xdr:from>
    <xdr:to>
      <xdr:col>8</xdr:col>
      <xdr:colOff>256188</xdr:colOff>
      <xdr:row>20</xdr:row>
      <xdr:rowOff>218140</xdr:rowOff>
    </xdr:to>
    <xdr:sp macro="" textlink="">
      <xdr:nvSpPr>
        <xdr:cNvPr id="8" name="Flowchart: Process 7">
          <a:extLst>
            <a:ext uri="{FF2B5EF4-FFF2-40B4-BE49-F238E27FC236}">
              <a16:creationId xmlns:a16="http://schemas.microsoft.com/office/drawing/2014/main" id="{7C5B22F9-5150-440B-A9CC-50621B5D6962}"/>
            </a:ext>
          </a:extLst>
        </xdr:cNvPr>
        <xdr:cNvSpPr/>
      </xdr:nvSpPr>
      <xdr:spPr>
        <a:xfrm rot="5400000">
          <a:off x="2160507" y="5466062"/>
          <a:ext cx="218140" cy="256188"/>
        </a:xfrm>
        <a:prstGeom prst="flowChartProcess">
          <a:avLst/>
        </a:prstGeom>
        <a:solidFill>
          <a:srgbClr val="FF0000">
            <a:alpha val="30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8</xdr:col>
      <xdr:colOff>246663</xdr:colOff>
      <xdr:row>21</xdr:row>
      <xdr:rowOff>218140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326656A2-736B-4F25-BB8B-5589C8F808A5}"/>
            </a:ext>
          </a:extLst>
        </xdr:cNvPr>
        <xdr:cNvSpPr/>
      </xdr:nvSpPr>
      <xdr:spPr>
        <a:xfrm rot="5400000">
          <a:off x="849531" y="4184065"/>
          <a:ext cx="218140" cy="1917201"/>
        </a:xfrm>
        <a:prstGeom prst="flowChartProcess">
          <a:avLst/>
        </a:prstGeom>
        <a:solidFill>
          <a:srgbClr val="FF0000">
            <a:alpha val="30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6</xdr:col>
      <xdr:colOff>249619</xdr:colOff>
      <xdr:row>22</xdr:row>
      <xdr:rowOff>218140</xdr:rowOff>
    </xdr:to>
    <xdr:sp macro="" textlink="">
      <xdr:nvSpPr>
        <xdr:cNvPr id="11" name="Flowchart: Process 10">
          <a:extLst>
            <a:ext uri="{FF2B5EF4-FFF2-40B4-BE49-F238E27FC236}">
              <a16:creationId xmlns:a16="http://schemas.microsoft.com/office/drawing/2014/main" id="{494A8D98-B16C-4ED5-9AD9-09089CDCDD81}"/>
            </a:ext>
          </a:extLst>
        </xdr:cNvPr>
        <xdr:cNvSpPr/>
      </xdr:nvSpPr>
      <xdr:spPr>
        <a:xfrm rot="5400000">
          <a:off x="572586" y="4702799"/>
          <a:ext cx="218140" cy="1363311"/>
        </a:xfrm>
        <a:prstGeom prst="flowChartProcess">
          <a:avLst/>
        </a:prstGeom>
        <a:solidFill>
          <a:srgbClr val="FF0000">
            <a:alpha val="30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16</xdr:col>
      <xdr:colOff>275896</xdr:colOff>
      <xdr:row>18</xdr:row>
      <xdr:rowOff>218140</xdr:rowOff>
    </xdr:to>
    <xdr:sp macro="" textlink="">
      <xdr:nvSpPr>
        <xdr:cNvPr id="12" name="Flowchart: Process 11">
          <a:extLst>
            <a:ext uri="{FF2B5EF4-FFF2-40B4-BE49-F238E27FC236}">
              <a16:creationId xmlns:a16="http://schemas.microsoft.com/office/drawing/2014/main" id="{FC476F0E-384C-4B78-93EE-BABBEB607AFB}"/>
            </a:ext>
          </a:extLst>
        </xdr:cNvPr>
        <xdr:cNvSpPr/>
      </xdr:nvSpPr>
      <xdr:spPr>
        <a:xfrm rot="5400000">
          <a:off x="3604417" y="4140141"/>
          <a:ext cx="218140" cy="554319"/>
        </a:xfrm>
        <a:prstGeom prst="flowChartProcess">
          <a:avLst/>
        </a:prstGeom>
        <a:solidFill>
          <a:srgbClr val="FF0000">
            <a:alpha val="30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13138</xdr:colOff>
      <xdr:row>10</xdr:row>
      <xdr:rowOff>19717</xdr:rowOff>
    </xdr:from>
    <xdr:to>
      <xdr:col>8</xdr:col>
      <xdr:colOff>256189</xdr:colOff>
      <xdr:row>10</xdr:row>
      <xdr:rowOff>230160</xdr:rowOff>
    </xdr:to>
    <xdr:sp macro="" textlink="">
      <xdr:nvSpPr>
        <xdr:cNvPr id="13" name="Flowchart: Process 12">
          <a:extLst>
            <a:ext uri="{FF2B5EF4-FFF2-40B4-BE49-F238E27FC236}">
              <a16:creationId xmlns:a16="http://schemas.microsoft.com/office/drawing/2014/main" id="{B9855C77-B650-425E-8550-29E60D2FB352}"/>
            </a:ext>
          </a:extLst>
        </xdr:cNvPr>
        <xdr:cNvSpPr/>
      </xdr:nvSpPr>
      <xdr:spPr>
        <a:xfrm rot="5400000">
          <a:off x="1343235" y="2263137"/>
          <a:ext cx="210443" cy="1898431"/>
        </a:xfrm>
        <a:prstGeom prst="flowChartProcess">
          <a:avLst/>
        </a:prstGeom>
        <a:solidFill>
          <a:schemeClr val="tx1">
            <a:lumMod val="95000"/>
            <a:lumOff val="5000"/>
            <a:alpha val="3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3495</xdr:colOff>
      <xdr:row>9</xdr:row>
      <xdr:rowOff>7046</xdr:rowOff>
    </xdr:from>
    <xdr:to>
      <xdr:col>8</xdr:col>
      <xdr:colOff>258911</xdr:colOff>
      <xdr:row>10</xdr:row>
      <xdr:rowOff>10653</xdr:rowOff>
    </xdr:to>
    <xdr:sp macro="" textlink="">
      <xdr:nvSpPr>
        <xdr:cNvPr id="14" name="Flowchart: Process 13">
          <a:extLst>
            <a:ext uri="{FF2B5EF4-FFF2-40B4-BE49-F238E27FC236}">
              <a16:creationId xmlns:a16="http://schemas.microsoft.com/office/drawing/2014/main" id="{8D6F4687-0CF9-4517-A768-B07B7901A8FA}"/>
            </a:ext>
          </a:extLst>
        </xdr:cNvPr>
        <xdr:cNvSpPr/>
      </xdr:nvSpPr>
      <xdr:spPr>
        <a:xfrm rot="5400000">
          <a:off x="2152641" y="2850314"/>
          <a:ext cx="240090" cy="255416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24516</xdr:colOff>
      <xdr:row>10</xdr:row>
      <xdr:rowOff>231705</xdr:rowOff>
    </xdr:from>
    <xdr:to>
      <xdr:col>3</xdr:col>
      <xdr:colOff>4035</xdr:colOff>
      <xdr:row>11</xdr:row>
      <xdr:rowOff>235312</xdr:rowOff>
    </xdr:to>
    <xdr:sp macro="" textlink="">
      <xdr:nvSpPr>
        <xdr:cNvPr id="15" name="Flowchart: Process 14">
          <a:extLst>
            <a:ext uri="{FF2B5EF4-FFF2-40B4-BE49-F238E27FC236}">
              <a16:creationId xmlns:a16="http://schemas.microsoft.com/office/drawing/2014/main" id="{70963283-0B7F-4B9C-BE42-A28510692769}"/>
            </a:ext>
          </a:extLst>
        </xdr:cNvPr>
        <xdr:cNvSpPr/>
      </xdr:nvSpPr>
      <xdr:spPr>
        <a:xfrm rot="5400000">
          <a:off x="518282" y="3311456"/>
          <a:ext cx="240090" cy="255416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278422</xdr:colOff>
      <xdr:row>22</xdr:row>
      <xdr:rowOff>0</xdr:rowOff>
    </xdr:from>
    <xdr:to>
      <xdr:col>20</xdr:col>
      <xdr:colOff>271095</xdr:colOff>
      <xdr:row>23</xdr:row>
      <xdr:rowOff>6582</xdr:rowOff>
    </xdr:to>
    <xdr:sp macro="" textlink="">
      <xdr:nvSpPr>
        <xdr:cNvPr id="16" name="Flowchart: Process 15">
          <a:extLst>
            <a:ext uri="{FF2B5EF4-FFF2-40B4-BE49-F238E27FC236}">
              <a16:creationId xmlns:a16="http://schemas.microsoft.com/office/drawing/2014/main" id="{E34441FF-CF22-4E8B-80CF-C1A702B08FAD}"/>
            </a:ext>
          </a:extLst>
        </xdr:cNvPr>
        <xdr:cNvSpPr/>
      </xdr:nvSpPr>
      <xdr:spPr>
        <a:xfrm rot="5400000">
          <a:off x="4554055" y="5124810"/>
          <a:ext cx="248370" cy="549519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241788</xdr:colOff>
      <xdr:row>27</xdr:row>
      <xdr:rowOff>14657</xdr:rowOff>
    </xdr:to>
    <xdr:sp macro="" textlink="">
      <xdr:nvSpPr>
        <xdr:cNvPr id="17" name="Flowchart: Process 16">
          <a:extLst>
            <a:ext uri="{FF2B5EF4-FFF2-40B4-BE49-F238E27FC236}">
              <a16:creationId xmlns:a16="http://schemas.microsoft.com/office/drawing/2014/main" id="{30DB79E0-EDBB-4EB8-A06C-E84151541516}"/>
            </a:ext>
          </a:extLst>
        </xdr:cNvPr>
        <xdr:cNvSpPr/>
      </xdr:nvSpPr>
      <xdr:spPr>
        <a:xfrm rot="5400000">
          <a:off x="1245575" y="5854213"/>
          <a:ext cx="256446" cy="1077057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27</xdr:row>
      <xdr:rowOff>14658</xdr:rowOff>
    </xdr:from>
    <xdr:to>
      <xdr:col>8</xdr:col>
      <xdr:colOff>234462</xdr:colOff>
      <xdr:row>28</xdr:row>
      <xdr:rowOff>14659</xdr:rowOff>
    </xdr:to>
    <xdr:sp macro="" textlink="">
      <xdr:nvSpPr>
        <xdr:cNvPr id="18" name="Flowchart: Process 17">
          <a:extLst>
            <a:ext uri="{FF2B5EF4-FFF2-40B4-BE49-F238E27FC236}">
              <a16:creationId xmlns:a16="http://schemas.microsoft.com/office/drawing/2014/main" id="{C7DD43A6-864C-4C1D-9FD1-ED6E38A6A405}"/>
            </a:ext>
          </a:extLst>
        </xdr:cNvPr>
        <xdr:cNvSpPr/>
      </xdr:nvSpPr>
      <xdr:spPr>
        <a:xfrm rot="5400000">
          <a:off x="831605" y="5689361"/>
          <a:ext cx="241789" cy="1905000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7327</xdr:colOff>
      <xdr:row>28</xdr:row>
      <xdr:rowOff>14657</xdr:rowOff>
    </xdr:from>
    <xdr:to>
      <xdr:col>2</xdr:col>
      <xdr:colOff>265269</xdr:colOff>
      <xdr:row>28</xdr:row>
      <xdr:rowOff>230742</xdr:rowOff>
    </xdr:to>
    <xdr:sp macro="" textlink="">
      <xdr:nvSpPr>
        <xdr:cNvPr id="19" name="Flowchart: Process 18">
          <a:extLst>
            <a:ext uri="{FF2B5EF4-FFF2-40B4-BE49-F238E27FC236}">
              <a16:creationId xmlns:a16="http://schemas.microsoft.com/office/drawing/2014/main" id="{5FD956B3-6823-4A8A-9A7D-AE0E08644A03}"/>
            </a:ext>
          </a:extLst>
        </xdr:cNvPr>
        <xdr:cNvSpPr/>
      </xdr:nvSpPr>
      <xdr:spPr>
        <a:xfrm rot="5400000">
          <a:off x="28255" y="6741825"/>
          <a:ext cx="216085" cy="257942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43960</xdr:colOff>
      <xdr:row>19</xdr:row>
      <xdr:rowOff>13189</xdr:rowOff>
    </xdr:from>
    <xdr:to>
      <xdr:col>16</xdr:col>
      <xdr:colOff>247649</xdr:colOff>
      <xdr:row>19</xdr:row>
      <xdr:rowOff>231330</xdr:rowOff>
    </xdr:to>
    <xdr:sp macro="" textlink="">
      <xdr:nvSpPr>
        <xdr:cNvPr id="26" name="Flowchart: Process 25">
          <a:extLst>
            <a:ext uri="{FF2B5EF4-FFF2-40B4-BE49-F238E27FC236}">
              <a16:creationId xmlns:a16="http://schemas.microsoft.com/office/drawing/2014/main" id="{ECC34E2D-1A2F-4A40-BF28-F5C6671B82E9}"/>
            </a:ext>
          </a:extLst>
        </xdr:cNvPr>
        <xdr:cNvSpPr/>
      </xdr:nvSpPr>
      <xdr:spPr>
        <a:xfrm rot="5400000">
          <a:off x="2916215" y="3735165"/>
          <a:ext cx="218141" cy="1874227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35167</xdr:colOff>
      <xdr:row>19</xdr:row>
      <xdr:rowOff>224204</xdr:rowOff>
    </xdr:from>
    <xdr:to>
      <xdr:col>16</xdr:col>
      <xdr:colOff>249114</xdr:colOff>
      <xdr:row>20</xdr:row>
      <xdr:rowOff>212480</xdr:rowOff>
    </xdr:to>
    <xdr:sp macro="" textlink="">
      <xdr:nvSpPr>
        <xdr:cNvPr id="27" name="Flowchart: Process 26">
          <a:extLst>
            <a:ext uri="{FF2B5EF4-FFF2-40B4-BE49-F238E27FC236}">
              <a16:creationId xmlns:a16="http://schemas.microsoft.com/office/drawing/2014/main" id="{F554353E-0C08-4865-9146-D8FFBF4AF466}"/>
            </a:ext>
          </a:extLst>
        </xdr:cNvPr>
        <xdr:cNvSpPr/>
      </xdr:nvSpPr>
      <xdr:spPr>
        <a:xfrm rot="5400000">
          <a:off x="2906589" y="3947013"/>
          <a:ext cx="230065" cy="1884485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37</xdr:row>
      <xdr:rowOff>1</xdr:rowOff>
    </xdr:from>
    <xdr:to>
      <xdr:col>8</xdr:col>
      <xdr:colOff>234462</xdr:colOff>
      <xdr:row>37</xdr:row>
      <xdr:rowOff>218142</xdr:rowOff>
    </xdr:to>
    <xdr:sp macro="" textlink="">
      <xdr:nvSpPr>
        <xdr:cNvPr id="25" name="Flowchart: Process 24">
          <a:extLst>
            <a:ext uri="{FF2B5EF4-FFF2-40B4-BE49-F238E27FC236}">
              <a16:creationId xmlns:a16="http://schemas.microsoft.com/office/drawing/2014/main" id="{84CED51E-A5D6-483A-B45C-B536B8F2B724}"/>
            </a:ext>
          </a:extLst>
        </xdr:cNvPr>
        <xdr:cNvSpPr/>
      </xdr:nvSpPr>
      <xdr:spPr>
        <a:xfrm rot="5400000">
          <a:off x="843429" y="7934226"/>
          <a:ext cx="218141" cy="1905000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14651</xdr:colOff>
      <xdr:row>20</xdr:row>
      <xdr:rowOff>36640</xdr:rowOff>
    </xdr:from>
    <xdr:to>
      <xdr:col>24</xdr:col>
      <xdr:colOff>256443</xdr:colOff>
      <xdr:row>21</xdr:row>
      <xdr:rowOff>197831</xdr:rowOff>
    </xdr:to>
    <xdr:sp macro="" textlink="">
      <xdr:nvSpPr>
        <xdr:cNvPr id="99" name="Flowchart: Process 98">
          <a:extLst>
            <a:ext uri="{FF2B5EF4-FFF2-40B4-BE49-F238E27FC236}">
              <a16:creationId xmlns:a16="http://schemas.microsoft.com/office/drawing/2014/main" id="{81EF6BE4-1926-45AA-A8B5-4600943437B3}"/>
            </a:ext>
          </a:extLst>
        </xdr:cNvPr>
        <xdr:cNvSpPr/>
      </xdr:nvSpPr>
      <xdr:spPr>
        <a:xfrm rot="5400000">
          <a:off x="4923692" y="4044465"/>
          <a:ext cx="402979" cy="1970946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57150" cmpd="sng">
          <a:gradFill flip="none" rotWithShape="1">
            <a:gsLst>
              <a:gs pos="53000">
                <a:srgbClr val="FF0000"/>
              </a:gs>
              <a:gs pos="65000">
                <a:schemeClr val="accent2">
                  <a:lumMod val="65000"/>
                </a:schemeClr>
              </a:gs>
            </a:gsLst>
            <a:lin ang="2700000" scaled="1"/>
            <a:tileRect/>
          </a:gra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24</xdr:col>
      <xdr:colOff>20511</xdr:colOff>
      <xdr:row>19</xdr:row>
      <xdr:rowOff>35173</xdr:rowOff>
    </xdr:from>
    <xdr:to>
      <xdr:col>24</xdr:col>
      <xdr:colOff>249114</xdr:colOff>
      <xdr:row>19</xdr:row>
      <xdr:rowOff>234464</xdr:rowOff>
    </xdr:to>
    <xdr:sp macro="" textlink="">
      <xdr:nvSpPr>
        <xdr:cNvPr id="105" name="Flowchart: Process 104">
          <a:extLst>
            <a:ext uri="{FF2B5EF4-FFF2-40B4-BE49-F238E27FC236}">
              <a16:creationId xmlns:a16="http://schemas.microsoft.com/office/drawing/2014/main" id="{02AF9617-13FB-41F5-B753-80D5366F5275}"/>
            </a:ext>
          </a:extLst>
        </xdr:cNvPr>
        <xdr:cNvSpPr/>
      </xdr:nvSpPr>
      <xdr:spPr>
        <a:xfrm rot="5400000">
          <a:off x="5889379" y="4570536"/>
          <a:ext cx="199291" cy="228603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57150" cmpd="sng">
          <a:gradFill flip="none" rotWithShape="1">
            <a:gsLst>
              <a:gs pos="53000">
                <a:srgbClr val="FF0000"/>
              </a:gs>
              <a:gs pos="65000">
                <a:schemeClr val="accent2">
                  <a:lumMod val="65000"/>
                </a:schemeClr>
              </a:gs>
            </a:gsLst>
            <a:lin ang="2700000" scaled="1"/>
            <a:tileRect/>
          </a:gra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22273</xdr:colOff>
      <xdr:row>27</xdr:row>
      <xdr:rowOff>37399</xdr:rowOff>
    </xdr:from>
    <xdr:to>
      <xdr:col>16</xdr:col>
      <xdr:colOff>263477</xdr:colOff>
      <xdr:row>28</xdr:row>
      <xdr:rowOff>100</xdr:rowOff>
    </xdr:to>
    <xdr:sp macro="" textlink="">
      <xdr:nvSpPr>
        <xdr:cNvPr id="106" name="Flowchart: Process 105">
          <a:extLst>
            <a:ext uri="{FF2B5EF4-FFF2-40B4-BE49-F238E27FC236}">
              <a16:creationId xmlns:a16="http://schemas.microsoft.com/office/drawing/2014/main" id="{77E01D43-0A61-4777-956C-C21BEDA3C21E}"/>
            </a:ext>
          </a:extLst>
        </xdr:cNvPr>
        <xdr:cNvSpPr/>
      </xdr:nvSpPr>
      <xdr:spPr>
        <a:xfrm rot="5400000">
          <a:off x="2828525" y="5699738"/>
          <a:ext cx="205156" cy="1851795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57150" cmpd="sng">
          <a:gradFill flip="none" rotWithShape="1">
            <a:gsLst>
              <a:gs pos="53000">
                <a:srgbClr val="FF0000"/>
              </a:gs>
              <a:gs pos="65000">
                <a:schemeClr val="accent2">
                  <a:lumMod val="65000"/>
                </a:schemeClr>
              </a:gs>
            </a:gsLst>
            <a:lin ang="2700000" scaled="1"/>
            <a:tileRect/>
          </a:gra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5245</xdr:colOff>
      <xdr:row>26</xdr:row>
      <xdr:rowOff>40461</xdr:rowOff>
    </xdr:from>
    <xdr:to>
      <xdr:col>16</xdr:col>
      <xdr:colOff>233848</xdr:colOff>
      <xdr:row>27</xdr:row>
      <xdr:rowOff>1108</xdr:rowOff>
    </xdr:to>
    <xdr:sp macro="" textlink="">
      <xdr:nvSpPr>
        <xdr:cNvPr id="110" name="Flowchart: Process 109">
          <a:extLst>
            <a:ext uri="{FF2B5EF4-FFF2-40B4-BE49-F238E27FC236}">
              <a16:creationId xmlns:a16="http://schemas.microsoft.com/office/drawing/2014/main" id="{5FC9F49E-1EA5-498F-8B0D-FF3354850A51}"/>
            </a:ext>
          </a:extLst>
        </xdr:cNvPr>
        <xdr:cNvSpPr/>
      </xdr:nvSpPr>
      <xdr:spPr>
        <a:xfrm rot="5400000">
          <a:off x="3611519" y="6270915"/>
          <a:ext cx="203101" cy="228603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57150" cmpd="sng">
          <a:gradFill flip="none" rotWithShape="1">
            <a:gsLst>
              <a:gs pos="53000">
                <a:srgbClr val="FF0000"/>
              </a:gs>
              <a:gs pos="65000">
                <a:schemeClr val="accent2">
                  <a:lumMod val="65000"/>
                </a:schemeClr>
              </a:gs>
            </a:gsLst>
            <a:lin ang="2700000" scaled="1"/>
            <a:tileRect/>
          </a:gra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30360</xdr:colOff>
      <xdr:row>28</xdr:row>
      <xdr:rowOff>10567</xdr:rowOff>
    </xdr:from>
    <xdr:to>
      <xdr:col>11</xdr:col>
      <xdr:colOff>10458</xdr:colOff>
      <xdr:row>28</xdr:row>
      <xdr:rowOff>216291</xdr:rowOff>
    </xdr:to>
    <xdr:sp macro="" textlink="">
      <xdr:nvSpPr>
        <xdr:cNvPr id="111" name="Flowchart: Process 110">
          <a:extLst>
            <a:ext uri="{FF2B5EF4-FFF2-40B4-BE49-F238E27FC236}">
              <a16:creationId xmlns:a16="http://schemas.microsoft.com/office/drawing/2014/main" id="{27CB7580-16F7-4B46-9DC0-1C017E864251}"/>
            </a:ext>
          </a:extLst>
        </xdr:cNvPr>
        <xdr:cNvSpPr/>
      </xdr:nvSpPr>
      <xdr:spPr>
        <a:xfrm rot="16200000" flipH="1">
          <a:off x="2034695" y="6717278"/>
          <a:ext cx="205724" cy="248530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57150" cmpd="sng">
          <a:gradFill flip="none" rotWithShape="1">
            <a:gsLst>
              <a:gs pos="53000">
                <a:srgbClr val="FF0000"/>
              </a:gs>
              <a:gs pos="65000">
                <a:schemeClr val="accent2">
                  <a:lumMod val="65000"/>
                </a:schemeClr>
              </a:gs>
            </a:gsLst>
            <a:lin ang="2700000" scaled="1"/>
            <a:tileRect/>
          </a:gra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1</xdr:colOff>
      <xdr:row>29</xdr:row>
      <xdr:rowOff>7328</xdr:rowOff>
    </xdr:from>
    <xdr:to>
      <xdr:col>8</xdr:col>
      <xdr:colOff>234463</xdr:colOff>
      <xdr:row>30</xdr:row>
      <xdr:rowOff>7329</xdr:rowOff>
    </xdr:to>
    <xdr:sp macro="" textlink="">
      <xdr:nvSpPr>
        <xdr:cNvPr id="31" name="Flowchart: Process 30">
          <a:extLst>
            <a:ext uri="{FF2B5EF4-FFF2-40B4-BE49-F238E27FC236}">
              <a16:creationId xmlns:a16="http://schemas.microsoft.com/office/drawing/2014/main" id="{D668D1D1-DA7C-4CEB-BA5A-FC35B0057625}"/>
            </a:ext>
          </a:extLst>
        </xdr:cNvPr>
        <xdr:cNvSpPr/>
      </xdr:nvSpPr>
      <xdr:spPr>
        <a:xfrm rot="5400000">
          <a:off x="831606" y="6165608"/>
          <a:ext cx="241789" cy="1905000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0</xdr:colOff>
      <xdr:row>28</xdr:row>
      <xdr:rowOff>1</xdr:rowOff>
    </xdr:from>
    <xdr:to>
      <xdr:col>8</xdr:col>
      <xdr:colOff>236367</xdr:colOff>
      <xdr:row>29</xdr:row>
      <xdr:rowOff>1</xdr:rowOff>
    </xdr:to>
    <xdr:sp macro="" textlink="">
      <xdr:nvSpPr>
        <xdr:cNvPr id="96" name="Flowchart: Process 95">
          <a:extLst>
            <a:ext uri="{FF2B5EF4-FFF2-40B4-BE49-F238E27FC236}">
              <a16:creationId xmlns:a16="http://schemas.microsoft.com/office/drawing/2014/main" id="{1018D5DB-60D4-4420-99FE-F8E2FB0EC538}"/>
            </a:ext>
          </a:extLst>
        </xdr:cNvPr>
        <xdr:cNvSpPr/>
      </xdr:nvSpPr>
      <xdr:spPr>
        <a:xfrm rot="5400000">
          <a:off x="936468" y="6060079"/>
          <a:ext cx="242454" cy="1578526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30</xdr:row>
      <xdr:rowOff>1</xdr:rowOff>
    </xdr:from>
    <xdr:to>
      <xdr:col>3</xdr:col>
      <xdr:colOff>7327</xdr:colOff>
      <xdr:row>31</xdr:row>
      <xdr:rowOff>1</xdr:rowOff>
    </xdr:to>
    <xdr:sp macro="" textlink="">
      <xdr:nvSpPr>
        <xdr:cNvPr id="97" name="Flowchart: Process 96">
          <a:extLst>
            <a:ext uri="{FF2B5EF4-FFF2-40B4-BE49-F238E27FC236}">
              <a16:creationId xmlns:a16="http://schemas.microsoft.com/office/drawing/2014/main" id="{C96292D2-9C01-463C-B954-DC331169EFC7}"/>
            </a:ext>
          </a:extLst>
        </xdr:cNvPr>
        <xdr:cNvSpPr/>
      </xdr:nvSpPr>
      <xdr:spPr>
        <a:xfrm rot="5400000">
          <a:off x="21980" y="7209694"/>
          <a:ext cx="241789" cy="285750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0</xdr:colOff>
      <xdr:row>38</xdr:row>
      <xdr:rowOff>1</xdr:rowOff>
    </xdr:from>
    <xdr:to>
      <xdr:col>17</xdr:col>
      <xdr:colOff>7327</xdr:colOff>
      <xdr:row>39</xdr:row>
      <xdr:rowOff>1</xdr:rowOff>
    </xdr:to>
    <xdr:sp macro="" textlink="">
      <xdr:nvSpPr>
        <xdr:cNvPr id="29" name="Flowchart: Process 28">
          <a:extLst>
            <a:ext uri="{FF2B5EF4-FFF2-40B4-BE49-F238E27FC236}">
              <a16:creationId xmlns:a16="http://schemas.microsoft.com/office/drawing/2014/main" id="{BD306B33-0988-47AA-B11B-A3520B16E19B}"/>
            </a:ext>
          </a:extLst>
        </xdr:cNvPr>
        <xdr:cNvSpPr/>
      </xdr:nvSpPr>
      <xdr:spPr>
        <a:xfrm rot="5400000">
          <a:off x="2901461" y="8162194"/>
          <a:ext cx="241789" cy="1956288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0</xdr:colOff>
      <xdr:row>39</xdr:row>
      <xdr:rowOff>1</xdr:rowOff>
    </xdr:from>
    <xdr:to>
      <xdr:col>12</xdr:col>
      <xdr:colOff>7327</xdr:colOff>
      <xdr:row>40</xdr:row>
      <xdr:rowOff>2</xdr:rowOff>
    </xdr:to>
    <xdr:sp macro="" textlink="">
      <xdr:nvSpPr>
        <xdr:cNvPr id="30" name="Flowchart: Process 29">
          <a:extLst>
            <a:ext uri="{FF2B5EF4-FFF2-40B4-BE49-F238E27FC236}">
              <a16:creationId xmlns:a16="http://schemas.microsoft.com/office/drawing/2014/main" id="{879934D8-2ABA-4356-8A09-E24D7DFE2892}"/>
            </a:ext>
          </a:extLst>
        </xdr:cNvPr>
        <xdr:cNvSpPr/>
      </xdr:nvSpPr>
      <xdr:spPr>
        <a:xfrm rot="5400000">
          <a:off x="2205404" y="9100040"/>
          <a:ext cx="241789" cy="564173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7326</xdr:colOff>
      <xdr:row>35</xdr:row>
      <xdr:rowOff>2</xdr:rowOff>
    </xdr:from>
    <xdr:to>
      <xdr:col>24</xdr:col>
      <xdr:colOff>271095</xdr:colOff>
      <xdr:row>36</xdr:row>
      <xdr:rowOff>3</xdr:rowOff>
    </xdr:to>
    <xdr:sp macro="" textlink="">
      <xdr:nvSpPr>
        <xdr:cNvPr id="109" name="Flowchart: Process 108">
          <a:extLst>
            <a:ext uri="{FF2B5EF4-FFF2-40B4-BE49-F238E27FC236}">
              <a16:creationId xmlns:a16="http://schemas.microsoft.com/office/drawing/2014/main" id="{3A238CA4-B201-4077-8D98-387E092A8933}"/>
            </a:ext>
          </a:extLst>
        </xdr:cNvPr>
        <xdr:cNvSpPr/>
      </xdr:nvSpPr>
      <xdr:spPr>
        <a:xfrm rot="5400000">
          <a:off x="5286374" y="7696935"/>
          <a:ext cx="241789" cy="1436077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0</xdr:colOff>
      <xdr:row>36</xdr:row>
      <xdr:rowOff>1</xdr:rowOff>
    </xdr:from>
    <xdr:to>
      <xdr:col>19</xdr:col>
      <xdr:colOff>7327</xdr:colOff>
      <xdr:row>37</xdr:row>
      <xdr:rowOff>1</xdr:rowOff>
    </xdr:to>
    <xdr:sp macro="" textlink="">
      <xdr:nvSpPr>
        <xdr:cNvPr id="112" name="Flowchart: Process 111">
          <a:extLst>
            <a:ext uri="{FF2B5EF4-FFF2-40B4-BE49-F238E27FC236}">
              <a16:creationId xmlns:a16="http://schemas.microsoft.com/office/drawing/2014/main" id="{7C6EA642-0CAD-4CB2-9169-AD7390E42836}"/>
            </a:ext>
          </a:extLst>
        </xdr:cNvPr>
        <xdr:cNvSpPr/>
      </xdr:nvSpPr>
      <xdr:spPr>
        <a:xfrm rot="5400000">
          <a:off x="4147038" y="8513886"/>
          <a:ext cx="241789" cy="285750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0</xdr:colOff>
      <xdr:row>19</xdr:row>
      <xdr:rowOff>1</xdr:rowOff>
    </xdr:from>
    <xdr:to>
      <xdr:col>23</xdr:col>
      <xdr:colOff>315058</xdr:colOff>
      <xdr:row>20</xdr:row>
      <xdr:rowOff>1</xdr:rowOff>
    </xdr:to>
    <xdr:sp macro="" textlink="">
      <xdr:nvSpPr>
        <xdr:cNvPr id="113" name="Flowchart: Process 112">
          <a:extLst>
            <a:ext uri="{FF2B5EF4-FFF2-40B4-BE49-F238E27FC236}">
              <a16:creationId xmlns:a16="http://schemas.microsoft.com/office/drawing/2014/main" id="{2E527F3D-AC31-4E87-A4CB-16799D15E707}"/>
            </a:ext>
          </a:extLst>
        </xdr:cNvPr>
        <xdr:cNvSpPr/>
      </xdr:nvSpPr>
      <xdr:spPr>
        <a:xfrm rot="5400000">
          <a:off x="4857750" y="3817328"/>
          <a:ext cx="241789" cy="1707173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263769</xdr:colOff>
      <xdr:row>18</xdr:row>
      <xdr:rowOff>3</xdr:rowOff>
    </xdr:from>
    <xdr:to>
      <xdr:col>24</xdr:col>
      <xdr:colOff>256442</xdr:colOff>
      <xdr:row>19</xdr:row>
      <xdr:rowOff>4</xdr:rowOff>
    </xdr:to>
    <xdr:sp macro="" textlink="">
      <xdr:nvSpPr>
        <xdr:cNvPr id="114" name="Flowchart: Process 113">
          <a:extLst>
            <a:ext uri="{FF2B5EF4-FFF2-40B4-BE49-F238E27FC236}">
              <a16:creationId xmlns:a16="http://schemas.microsoft.com/office/drawing/2014/main" id="{FB54399F-367F-4759-8E0A-C36C0134CCAD}"/>
            </a:ext>
          </a:extLst>
        </xdr:cNvPr>
        <xdr:cNvSpPr/>
      </xdr:nvSpPr>
      <xdr:spPr>
        <a:xfrm rot="5400000">
          <a:off x="5128846" y="3568215"/>
          <a:ext cx="241789" cy="1721827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0</xdr:colOff>
      <xdr:row>23</xdr:row>
      <xdr:rowOff>1</xdr:rowOff>
    </xdr:from>
    <xdr:to>
      <xdr:col>11</xdr:col>
      <xdr:colOff>21980</xdr:colOff>
      <xdr:row>24</xdr:row>
      <xdr:rowOff>1</xdr:rowOff>
    </xdr:to>
    <xdr:sp macro="" textlink="">
      <xdr:nvSpPr>
        <xdr:cNvPr id="115" name="Flowchart: Process 114">
          <a:extLst>
            <a:ext uri="{FF2B5EF4-FFF2-40B4-BE49-F238E27FC236}">
              <a16:creationId xmlns:a16="http://schemas.microsoft.com/office/drawing/2014/main" id="{83B62429-7FC0-4786-BDE6-9EA93B5427C4}"/>
            </a:ext>
          </a:extLst>
        </xdr:cNvPr>
        <xdr:cNvSpPr/>
      </xdr:nvSpPr>
      <xdr:spPr>
        <a:xfrm rot="5400000">
          <a:off x="2073519" y="5487867"/>
          <a:ext cx="241789" cy="300403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0</xdr:colOff>
      <xdr:row>22</xdr:row>
      <xdr:rowOff>0</xdr:rowOff>
    </xdr:from>
    <xdr:to>
      <xdr:col>16</xdr:col>
      <xdr:colOff>257942</xdr:colOff>
      <xdr:row>22</xdr:row>
      <xdr:rowOff>216085</xdr:rowOff>
    </xdr:to>
    <xdr:sp macro="" textlink="">
      <xdr:nvSpPr>
        <xdr:cNvPr id="116" name="Flowchart: Process 115">
          <a:extLst>
            <a:ext uri="{FF2B5EF4-FFF2-40B4-BE49-F238E27FC236}">
              <a16:creationId xmlns:a16="http://schemas.microsoft.com/office/drawing/2014/main" id="{69DA5509-18AF-4BAC-9910-6908216B1937}"/>
            </a:ext>
          </a:extLst>
        </xdr:cNvPr>
        <xdr:cNvSpPr/>
      </xdr:nvSpPr>
      <xdr:spPr>
        <a:xfrm rot="5400000">
          <a:off x="3735678" y="5254457"/>
          <a:ext cx="216085" cy="257942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278423</xdr:colOff>
      <xdr:row>18</xdr:row>
      <xdr:rowOff>0</xdr:rowOff>
    </xdr:from>
    <xdr:to>
      <xdr:col>9</xdr:col>
      <xdr:colOff>8826</xdr:colOff>
      <xdr:row>18</xdr:row>
      <xdr:rowOff>216085</xdr:rowOff>
    </xdr:to>
    <xdr:sp macro="" textlink="">
      <xdr:nvSpPr>
        <xdr:cNvPr id="117" name="Flowchart: Process 116">
          <a:extLst>
            <a:ext uri="{FF2B5EF4-FFF2-40B4-BE49-F238E27FC236}">
              <a16:creationId xmlns:a16="http://schemas.microsoft.com/office/drawing/2014/main" id="{8FA42012-307D-40F5-9945-C5D92A50A818}"/>
            </a:ext>
          </a:extLst>
        </xdr:cNvPr>
        <xdr:cNvSpPr/>
      </xdr:nvSpPr>
      <xdr:spPr>
        <a:xfrm rot="5400000">
          <a:off x="1691466" y="4287303"/>
          <a:ext cx="216085" cy="257942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19</xdr:row>
      <xdr:rowOff>1</xdr:rowOff>
    </xdr:from>
    <xdr:to>
      <xdr:col>8</xdr:col>
      <xdr:colOff>241788</xdr:colOff>
      <xdr:row>19</xdr:row>
      <xdr:rowOff>216086</xdr:rowOff>
    </xdr:to>
    <xdr:sp macro="" textlink="">
      <xdr:nvSpPr>
        <xdr:cNvPr id="118" name="Flowchart: Process 117">
          <a:extLst>
            <a:ext uri="{FF2B5EF4-FFF2-40B4-BE49-F238E27FC236}">
              <a16:creationId xmlns:a16="http://schemas.microsoft.com/office/drawing/2014/main" id="{2C92618F-AF75-4F3D-97F0-0C7D0FF8856B}"/>
            </a:ext>
          </a:extLst>
        </xdr:cNvPr>
        <xdr:cNvSpPr/>
      </xdr:nvSpPr>
      <xdr:spPr>
        <a:xfrm rot="5400000">
          <a:off x="848120" y="3701900"/>
          <a:ext cx="216085" cy="1912326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20</xdr:row>
      <xdr:rowOff>1</xdr:rowOff>
    </xdr:from>
    <xdr:to>
      <xdr:col>7</xdr:col>
      <xdr:colOff>256443</xdr:colOff>
      <xdr:row>20</xdr:row>
      <xdr:rowOff>216086</xdr:rowOff>
    </xdr:to>
    <xdr:sp macro="" textlink="">
      <xdr:nvSpPr>
        <xdr:cNvPr id="119" name="Flowchart: Process 118">
          <a:extLst>
            <a:ext uri="{FF2B5EF4-FFF2-40B4-BE49-F238E27FC236}">
              <a16:creationId xmlns:a16="http://schemas.microsoft.com/office/drawing/2014/main" id="{525CF1B2-EC98-4D44-8F3A-59172ACFFDB7}"/>
            </a:ext>
          </a:extLst>
        </xdr:cNvPr>
        <xdr:cNvSpPr/>
      </xdr:nvSpPr>
      <xdr:spPr>
        <a:xfrm rot="5400000">
          <a:off x="716236" y="4075573"/>
          <a:ext cx="216085" cy="1648558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8</xdr:col>
      <xdr:colOff>233526</xdr:colOff>
      <xdr:row>12</xdr:row>
      <xdr:rowOff>210443</xdr:rowOff>
    </xdr:to>
    <xdr:sp macro="" textlink="">
      <xdr:nvSpPr>
        <xdr:cNvPr id="120" name="Flowchart: Process 119">
          <a:extLst>
            <a:ext uri="{FF2B5EF4-FFF2-40B4-BE49-F238E27FC236}">
              <a16:creationId xmlns:a16="http://schemas.microsoft.com/office/drawing/2014/main" id="{D0ED1798-8FA0-4758-B7B1-24A5E4938785}"/>
            </a:ext>
          </a:extLst>
        </xdr:cNvPr>
        <xdr:cNvSpPr/>
      </xdr:nvSpPr>
      <xdr:spPr>
        <a:xfrm rot="5400000">
          <a:off x="846810" y="1988709"/>
          <a:ext cx="210443" cy="1904064"/>
        </a:xfrm>
        <a:prstGeom prst="flowChartProcess">
          <a:avLst/>
        </a:prstGeom>
        <a:solidFill>
          <a:schemeClr val="tx1">
            <a:lumMod val="95000"/>
            <a:lumOff val="5000"/>
            <a:alpha val="3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8</xdr:col>
      <xdr:colOff>233526</xdr:colOff>
      <xdr:row>13</xdr:row>
      <xdr:rowOff>210443</xdr:rowOff>
    </xdr:to>
    <xdr:sp macro="" textlink="">
      <xdr:nvSpPr>
        <xdr:cNvPr id="121" name="Flowchart: Process 120">
          <a:extLst>
            <a:ext uri="{FF2B5EF4-FFF2-40B4-BE49-F238E27FC236}">
              <a16:creationId xmlns:a16="http://schemas.microsoft.com/office/drawing/2014/main" id="{CAD987F3-5DF6-4DC8-8568-AB7A420F5F03}"/>
            </a:ext>
          </a:extLst>
        </xdr:cNvPr>
        <xdr:cNvSpPr/>
      </xdr:nvSpPr>
      <xdr:spPr>
        <a:xfrm rot="5400000">
          <a:off x="846810" y="2230498"/>
          <a:ext cx="210443" cy="1904064"/>
        </a:xfrm>
        <a:prstGeom prst="flowChartProcess">
          <a:avLst/>
        </a:prstGeom>
        <a:solidFill>
          <a:schemeClr val="tx1">
            <a:lumMod val="95000"/>
            <a:lumOff val="5000"/>
            <a:alpha val="3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16</xdr:col>
      <xdr:colOff>233526</xdr:colOff>
      <xdr:row>21</xdr:row>
      <xdr:rowOff>210443</xdr:rowOff>
    </xdr:to>
    <xdr:sp macro="" textlink="">
      <xdr:nvSpPr>
        <xdr:cNvPr id="122" name="Flowchart: Process 121">
          <a:extLst>
            <a:ext uri="{FF2B5EF4-FFF2-40B4-BE49-F238E27FC236}">
              <a16:creationId xmlns:a16="http://schemas.microsoft.com/office/drawing/2014/main" id="{6531F936-EF24-4C8E-B84A-0014436041D2}"/>
            </a:ext>
          </a:extLst>
        </xdr:cNvPr>
        <xdr:cNvSpPr/>
      </xdr:nvSpPr>
      <xdr:spPr>
        <a:xfrm rot="5400000">
          <a:off x="2891022" y="4186786"/>
          <a:ext cx="210443" cy="1904064"/>
        </a:xfrm>
        <a:prstGeom prst="flowChartProcess">
          <a:avLst/>
        </a:prstGeom>
        <a:solidFill>
          <a:schemeClr val="tx1">
            <a:lumMod val="95000"/>
            <a:lumOff val="5000"/>
            <a:alpha val="3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0</xdr:colOff>
      <xdr:row>22</xdr:row>
      <xdr:rowOff>1</xdr:rowOff>
    </xdr:from>
    <xdr:to>
      <xdr:col>15</xdr:col>
      <xdr:colOff>271096</xdr:colOff>
      <xdr:row>22</xdr:row>
      <xdr:rowOff>210444</xdr:rowOff>
    </xdr:to>
    <xdr:sp macro="" textlink="">
      <xdr:nvSpPr>
        <xdr:cNvPr id="123" name="Flowchart: Process 122">
          <a:extLst>
            <a:ext uri="{FF2B5EF4-FFF2-40B4-BE49-F238E27FC236}">
              <a16:creationId xmlns:a16="http://schemas.microsoft.com/office/drawing/2014/main" id="{369C2C55-813D-4D2A-9671-E4513EC99EB1}"/>
            </a:ext>
          </a:extLst>
        </xdr:cNvPr>
        <xdr:cNvSpPr/>
      </xdr:nvSpPr>
      <xdr:spPr>
        <a:xfrm rot="5400000">
          <a:off x="2770596" y="4549002"/>
          <a:ext cx="210443" cy="1663211"/>
        </a:xfrm>
        <a:prstGeom prst="flowChartProcess">
          <a:avLst/>
        </a:prstGeom>
        <a:solidFill>
          <a:schemeClr val="tx1">
            <a:lumMod val="95000"/>
            <a:lumOff val="5000"/>
            <a:alpha val="3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16</xdr:col>
      <xdr:colOff>233526</xdr:colOff>
      <xdr:row>11</xdr:row>
      <xdr:rowOff>210443</xdr:rowOff>
    </xdr:to>
    <xdr:sp macro="" textlink="">
      <xdr:nvSpPr>
        <xdr:cNvPr id="124" name="Flowchart: Process 123">
          <a:extLst>
            <a:ext uri="{FF2B5EF4-FFF2-40B4-BE49-F238E27FC236}">
              <a16:creationId xmlns:a16="http://schemas.microsoft.com/office/drawing/2014/main" id="{67EF9552-1E07-4C3C-95B0-4368814AB028}"/>
            </a:ext>
          </a:extLst>
        </xdr:cNvPr>
        <xdr:cNvSpPr/>
      </xdr:nvSpPr>
      <xdr:spPr>
        <a:xfrm rot="5400000">
          <a:off x="2891022" y="1746921"/>
          <a:ext cx="210443" cy="1904064"/>
        </a:xfrm>
        <a:prstGeom prst="flowChartProcess">
          <a:avLst/>
        </a:prstGeom>
        <a:solidFill>
          <a:schemeClr val="tx1">
            <a:lumMod val="95000"/>
            <a:lumOff val="5000"/>
            <a:alpha val="3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0</xdr:colOff>
      <xdr:row>10</xdr:row>
      <xdr:rowOff>0</xdr:rowOff>
    </xdr:from>
    <xdr:to>
      <xdr:col>16</xdr:col>
      <xdr:colOff>233526</xdr:colOff>
      <xdr:row>10</xdr:row>
      <xdr:rowOff>210443</xdr:rowOff>
    </xdr:to>
    <xdr:sp macro="" textlink="">
      <xdr:nvSpPr>
        <xdr:cNvPr id="125" name="Flowchart: Process 124">
          <a:extLst>
            <a:ext uri="{FF2B5EF4-FFF2-40B4-BE49-F238E27FC236}">
              <a16:creationId xmlns:a16="http://schemas.microsoft.com/office/drawing/2014/main" id="{27ABAEEC-D381-4250-B37F-BA54E1FE97A8}"/>
            </a:ext>
          </a:extLst>
        </xdr:cNvPr>
        <xdr:cNvSpPr/>
      </xdr:nvSpPr>
      <xdr:spPr>
        <a:xfrm rot="5400000">
          <a:off x="2891022" y="1505132"/>
          <a:ext cx="210443" cy="1904064"/>
        </a:xfrm>
        <a:prstGeom prst="flowChartProcess">
          <a:avLst/>
        </a:prstGeom>
        <a:solidFill>
          <a:schemeClr val="tx1">
            <a:lumMod val="95000"/>
            <a:lumOff val="5000"/>
            <a:alpha val="3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0</xdr:colOff>
      <xdr:row>9</xdr:row>
      <xdr:rowOff>1</xdr:rowOff>
    </xdr:from>
    <xdr:to>
      <xdr:col>24</xdr:col>
      <xdr:colOff>256442</xdr:colOff>
      <xdr:row>9</xdr:row>
      <xdr:rowOff>210444</xdr:rowOff>
    </xdr:to>
    <xdr:sp macro="" textlink="">
      <xdr:nvSpPr>
        <xdr:cNvPr id="126" name="Flowchart: Process 125">
          <a:extLst>
            <a:ext uri="{FF2B5EF4-FFF2-40B4-BE49-F238E27FC236}">
              <a16:creationId xmlns:a16="http://schemas.microsoft.com/office/drawing/2014/main" id="{94096641-A15F-4815-BF1B-8B4D6F06BB1D}"/>
            </a:ext>
          </a:extLst>
        </xdr:cNvPr>
        <xdr:cNvSpPr/>
      </xdr:nvSpPr>
      <xdr:spPr>
        <a:xfrm rot="5400000">
          <a:off x="5012634" y="1222579"/>
          <a:ext cx="210443" cy="1985596"/>
        </a:xfrm>
        <a:prstGeom prst="flowChartProcess">
          <a:avLst/>
        </a:prstGeom>
        <a:solidFill>
          <a:schemeClr val="tx1">
            <a:lumMod val="95000"/>
            <a:lumOff val="5000"/>
            <a:alpha val="3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131884</xdr:colOff>
      <xdr:row>10</xdr:row>
      <xdr:rowOff>1</xdr:rowOff>
    </xdr:from>
    <xdr:to>
      <xdr:col>24</xdr:col>
      <xdr:colOff>249114</xdr:colOff>
      <xdr:row>10</xdr:row>
      <xdr:rowOff>210444</xdr:rowOff>
    </xdr:to>
    <xdr:sp macro="" textlink="">
      <xdr:nvSpPr>
        <xdr:cNvPr id="127" name="Flowchart: Process 126">
          <a:extLst>
            <a:ext uri="{FF2B5EF4-FFF2-40B4-BE49-F238E27FC236}">
              <a16:creationId xmlns:a16="http://schemas.microsoft.com/office/drawing/2014/main" id="{D2FA0180-6FB9-4E4A-A8B5-0BCDB6BF925B}"/>
            </a:ext>
          </a:extLst>
        </xdr:cNvPr>
        <xdr:cNvSpPr/>
      </xdr:nvSpPr>
      <xdr:spPr>
        <a:xfrm rot="5400000">
          <a:off x="5008970" y="1468030"/>
          <a:ext cx="210443" cy="1978269"/>
        </a:xfrm>
        <a:prstGeom prst="flowChartProcess">
          <a:avLst/>
        </a:prstGeom>
        <a:solidFill>
          <a:schemeClr val="tx1">
            <a:lumMod val="95000"/>
            <a:lumOff val="5000"/>
            <a:alpha val="3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0</xdr:colOff>
      <xdr:row>13</xdr:row>
      <xdr:rowOff>0</xdr:rowOff>
    </xdr:from>
    <xdr:to>
      <xdr:col>19</xdr:col>
      <xdr:colOff>257942</xdr:colOff>
      <xdr:row>14</xdr:row>
      <xdr:rowOff>3607</xdr:rowOff>
    </xdr:to>
    <xdr:sp macro="" textlink="">
      <xdr:nvSpPr>
        <xdr:cNvPr id="128" name="Flowchart: Process 127">
          <a:extLst>
            <a:ext uri="{FF2B5EF4-FFF2-40B4-BE49-F238E27FC236}">
              <a16:creationId xmlns:a16="http://schemas.microsoft.com/office/drawing/2014/main" id="{2922387A-F8C9-4C84-B320-E8E3A8E242A3}"/>
            </a:ext>
          </a:extLst>
        </xdr:cNvPr>
        <xdr:cNvSpPr/>
      </xdr:nvSpPr>
      <xdr:spPr>
        <a:xfrm rot="5400000">
          <a:off x="4409754" y="3071035"/>
          <a:ext cx="245395" cy="257942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257942</xdr:colOff>
      <xdr:row>14</xdr:row>
      <xdr:rowOff>3607</xdr:rowOff>
    </xdr:to>
    <xdr:sp macro="" textlink="">
      <xdr:nvSpPr>
        <xdr:cNvPr id="129" name="Flowchart: Process 128">
          <a:extLst>
            <a:ext uri="{FF2B5EF4-FFF2-40B4-BE49-F238E27FC236}">
              <a16:creationId xmlns:a16="http://schemas.microsoft.com/office/drawing/2014/main" id="{8C88B0F7-C27C-46B7-BC61-F0DE63CCF9E6}"/>
            </a:ext>
          </a:extLst>
        </xdr:cNvPr>
        <xdr:cNvSpPr/>
      </xdr:nvSpPr>
      <xdr:spPr>
        <a:xfrm rot="5400000">
          <a:off x="4688177" y="3071035"/>
          <a:ext cx="245395" cy="257942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5</xdr:col>
      <xdr:colOff>257942</xdr:colOff>
      <xdr:row>19</xdr:row>
      <xdr:rowOff>3607</xdr:rowOff>
    </xdr:to>
    <xdr:sp macro="" textlink="">
      <xdr:nvSpPr>
        <xdr:cNvPr id="130" name="Flowchart: Process 129">
          <a:extLst>
            <a:ext uri="{FF2B5EF4-FFF2-40B4-BE49-F238E27FC236}">
              <a16:creationId xmlns:a16="http://schemas.microsoft.com/office/drawing/2014/main" id="{3FCC5D93-BD33-48BB-9A63-A261B8DDDCFE}"/>
            </a:ext>
          </a:extLst>
        </xdr:cNvPr>
        <xdr:cNvSpPr/>
      </xdr:nvSpPr>
      <xdr:spPr>
        <a:xfrm rot="5400000">
          <a:off x="841542" y="4301958"/>
          <a:ext cx="245395" cy="257942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6</xdr:col>
      <xdr:colOff>0</xdr:colOff>
      <xdr:row>18</xdr:row>
      <xdr:rowOff>0</xdr:rowOff>
    </xdr:from>
    <xdr:to>
      <xdr:col>6</xdr:col>
      <xdr:colOff>257942</xdr:colOff>
      <xdr:row>19</xdr:row>
      <xdr:rowOff>3607</xdr:rowOff>
    </xdr:to>
    <xdr:sp macro="" textlink="">
      <xdr:nvSpPr>
        <xdr:cNvPr id="131" name="Flowchart: Process 130">
          <a:extLst>
            <a:ext uri="{FF2B5EF4-FFF2-40B4-BE49-F238E27FC236}">
              <a16:creationId xmlns:a16="http://schemas.microsoft.com/office/drawing/2014/main" id="{18D6CD31-7BDF-4150-B0B9-4E0A78199C69}"/>
            </a:ext>
          </a:extLst>
        </xdr:cNvPr>
        <xdr:cNvSpPr/>
      </xdr:nvSpPr>
      <xdr:spPr>
        <a:xfrm rot="5400000">
          <a:off x="1119965" y="4301958"/>
          <a:ext cx="245395" cy="257942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0</xdr:colOff>
      <xdr:row>18</xdr:row>
      <xdr:rowOff>0</xdr:rowOff>
    </xdr:from>
    <xdr:to>
      <xdr:col>7</xdr:col>
      <xdr:colOff>257942</xdr:colOff>
      <xdr:row>19</xdr:row>
      <xdr:rowOff>3607</xdr:rowOff>
    </xdr:to>
    <xdr:sp macro="" textlink="">
      <xdr:nvSpPr>
        <xdr:cNvPr id="132" name="Flowchart: Process 131">
          <a:extLst>
            <a:ext uri="{FF2B5EF4-FFF2-40B4-BE49-F238E27FC236}">
              <a16:creationId xmlns:a16="http://schemas.microsoft.com/office/drawing/2014/main" id="{0249B996-B5BD-45BB-84D2-7F4C2C4B97D6}"/>
            </a:ext>
          </a:extLst>
        </xdr:cNvPr>
        <xdr:cNvSpPr/>
      </xdr:nvSpPr>
      <xdr:spPr>
        <a:xfrm rot="5400000">
          <a:off x="1398388" y="4301958"/>
          <a:ext cx="245395" cy="257942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124557</xdr:colOff>
      <xdr:row>29</xdr:row>
      <xdr:rowOff>1</xdr:rowOff>
    </xdr:from>
    <xdr:to>
      <xdr:col>16</xdr:col>
      <xdr:colOff>278422</xdr:colOff>
      <xdr:row>30</xdr:row>
      <xdr:rowOff>2</xdr:rowOff>
    </xdr:to>
    <xdr:sp macro="" textlink="">
      <xdr:nvSpPr>
        <xdr:cNvPr id="133" name="Flowchart: Process 132">
          <a:extLst>
            <a:ext uri="{FF2B5EF4-FFF2-40B4-BE49-F238E27FC236}">
              <a16:creationId xmlns:a16="http://schemas.microsoft.com/office/drawing/2014/main" id="{9A8F4CA2-291D-40A0-9509-A9BC2F6E7D82}"/>
            </a:ext>
          </a:extLst>
        </xdr:cNvPr>
        <xdr:cNvSpPr/>
      </xdr:nvSpPr>
      <xdr:spPr>
        <a:xfrm rot="5400000">
          <a:off x="2897797" y="6136300"/>
          <a:ext cx="241789" cy="1948961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0</xdr:colOff>
      <xdr:row>30</xdr:row>
      <xdr:rowOff>0</xdr:rowOff>
    </xdr:from>
    <xdr:to>
      <xdr:col>11</xdr:col>
      <xdr:colOff>7327</xdr:colOff>
      <xdr:row>31</xdr:row>
      <xdr:rowOff>0</xdr:rowOff>
    </xdr:to>
    <xdr:sp macro="" textlink="">
      <xdr:nvSpPr>
        <xdr:cNvPr id="134" name="Flowchart: Process 133">
          <a:extLst>
            <a:ext uri="{FF2B5EF4-FFF2-40B4-BE49-F238E27FC236}">
              <a16:creationId xmlns:a16="http://schemas.microsoft.com/office/drawing/2014/main" id="{ED08964C-E020-453D-A218-1D66FE9FDC78}"/>
            </a:ext>
          </a:extLst>
        </xdr:cNvPr>
        <xdr:cNvSpPr/>
      </xdr:nvSpPr>
      <xdr:spPr>
        <a:xfrm rot="5400000">
          <a:off x="2066192" y="7209693"/>
          <a:ext cx="241789" cy="285750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278422</xdr:colOff>
      <xdr:row>28</xdr:row>
      <xdr:rowOff>0</xdr:rowOff>
    </xdr:from>
    <xdr:to>
      <xdr:col>16</xdr:col>
      <xdr:colOff>278422</xdr:colOff>
      <xdr:row>29</xdr:row>
      <xdr:rowOff>0</xdr:rowOff>
    </xdr:to>
    <xdr:sp macro="" textlink="">
      <xdr:nvSpPr>
        <xdr:cNvPr id="135" name="Flowchart: Process 134">
          <a:extLst>
            <a:ext uri="{FF2B5EF4-FFF2-40B4-BE49-F238E27FC236}">
              <a16:creationId xmlns:a16="http://schemas.microsoft.com/office/drawing/2014/main" id="{5CD69039-DC24-4C1D-9CF9-31D2C18D0A38}"/>
            </a:ext>
          </a:extLst>
        </xdr:cNvPr>
        <xdr:cNvSpPr/>
      </xdr:nvSpPr>
      <xdr:spPr>
        <a:xfrm rot="5400000">
          <a:off x="3037008" y="6033722"/>
          <a:ext cx="241789" cy="1670538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23</xdr:col>
      <xdr:colOff>234462</xdr:colOff>
      <xdr:row>31</xdr:row>
      <xdr:rowOff>0</xdr:rowOff>
    </xdr:to>
    <xdr:sp macro="" textlink="">
      <xdr:nvSpPr>
        <xdr:cNvPr id="136" name="Flowchart: Process 135">
          <a:extLst>
            <a:ext uri="{FF2B5EF4-FFF2-40B4-BE49-F238E27FC236}">
              <a16:creationId xmlns:a16="http://schemas.microsoft.com/office/drawing/2014/main" id="{59AEEC16-39D2-4364-BD45-6CD5301554E4}"/>
            </a:ext>
          </a:extLst>
        </xdr:cNvPr>
        <xdr:cNvSpPr/>
      </xdr:nvSpPr>
      <xdr:spPr>
        <a:xfrm rot="5400000">
          <a:off x="4817452" y="6539279"/>
          <a:ext cx="241789" cy="1626577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131884</xdr:colOff>
      <xdr:row>29</xdr:row>
      <xdr:rowOff>0</xdr:rowOff>
    </xdr:from>
    <xdr:to>
      <xdr:col>24</xdr:col>
      <xdr:colOff>256441</xdr:colOff>
      <xdr:row>30</xdr:row>
      <xdr:rowOff>1</xdr:rowOff>
    </xdr:to>
    <xdr:sp macro="" textlink="">
      <xdr:nvSpPr>
        <xdr:cNvPr id="137" name="Flowchart: Process 136">
          <a:extLst>
            <a:ext uri="{FF2B5EF4-FFF2-40B4-BE49-F238E27FC236}">
              <a16:creationId xmlns:a16="http://schemas.microsoft.com/office/drawing/2014/main" id="{02E117A3-3D42-4594-938E-8BFAABB6B992}"/>
            </a:ext>
          </a:extLst>
        </xdr:cNvPr>
        <xdr:cNvSpPr/>
      </xdr:nvSpPr>
      <xdr:spPr>
        <a:xfrm rot="5400000">
          <a:off x="4996960" y="6117982"/>
          <a:ext cx="241789" cy="1985596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278422</xdr:colOff>
      <xdr:row>35</xdr:row>
      <xdr:rowOff>0</xdr:rowOff>
    </xdr:from>
    <xdr:to>
      <xdr:col>8</xdr:col>
      <xdr:colOff>249115</xdr:colOff>
      <xdr:row>36</xdr:row>
      <xdr:rowOff>1</xdr:rowOff>
    </xdr:to>
    <xdr:sp macro="" textlink="">
      <xdr:nvSpPr>
        <xdr:cNvPr id="138" name="Flowchart: Process 137">
          <a:extLst>
            <a:ext uri="{FF2B5EF4-FFF2-40B4-BE49-F238E27FC236}">
              <a16:creationId xmlns:a16="http://schemas.microsoft.com/office/drawing/2014/main" id="{BF7D779D-9F82-4F2B-8686-F3C202A6E3C7}"/>
            </a:ext>
          </a:extLst>
        </xdr:cNvPr>
        <xdr:cNvSpPr/>
      </xdr:nvSpPr>
      <xdr:spPr>
        <a:xfrm rot="5400000">
          <a:off x="1256566" y="7872779"/>
          <a:ext cx="241789" cy="1084385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39</xdr:row>
      <xdr:rowOff>0</xdr:rowOff>
    </xdr:from>
    <xdr:to>
      <xdr:col>9</xdr:col>
      <xdr:colOff>36634</xdr:colOff>
      <xdr:row>40</xdr:row>
      <xdr:rowOff>1</xdr:rowOff>
    </xdr:to>
    <xdr:sp macro="" textlink="">
      <xdr:nvSpPr>
        <xdr:cNvPr id="139" name="Flowchart: Process 138">
          <a:extLst>
            <a:ext uri="{FF2B5EF4-FFF2-40B4-BE49-F238E27FC236}">
              <a16:creationId xmlns:a16="http://schemas.microsoft.com/office/drawing/2014/main" id="{9A8455D8-D93C-4785-A665-764265E27B6F}"/>
            </a:ext>
          </a:extLst>
        </xdr:cNvPr>
        <xdr:cNvSpPr/>
      </xdr:nvSpPr>
      <xdr:spPr>
        <a:xfrm rot="5400000">
          <a:off x="857249" y="8403982"/>
          <a:ext cx="241789" cy="1956288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0</xdr:colOff>
      <xdr:row>35</xdr:row>
      <xdr:rowOff>0</xdr:rowOff>
    </xdr:from>
    <xdr:to>
      <xdr:col>17</xdr:col>
      <xdr:colOff>7327</xdr:colOff>
      <xdr:row>36</xdr:row>
      <xdr:rowOff>1</xdr:rowOff>
    </xdr:to>
    <xdr:sp macro="" textlink="">
      <xdr:nvSpPr>
        <xdr:cNvPr id="140" name="Flowchart: Process 139">
          <a:extLst>
            <a:ext uri="{FF2B5EF4-FFF2-40B4-BE49-F238E27FC236}">
              <a16:creationId xmlns:a16="http://schemas.microsoft.com/office/drawing/2014/main" id="{BE9F0F20-050B-4C67-BF13-DA306A5F6B5D}"/>
            </a:ext>
          </a:extLst>
        </xdr:cNvPr>
        <xdr:cNvSpPr/>
      </xdr:nvSpPr>
      <xdr:spPr>
        <a:xfrm rot="5400000">
          <a:off x="2901461" y="7436828"/>
          <a:ext cx="241789" cy="1956288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17</xdr:col>
      <xdr:colOff>131884</xdr:colOff>
      <xdr:row>38</xdr:row>
      <xdr:rowOff>1</xdr:rowOff>
    </xdr:from>
    <xdr:to>
      <xdr:col>24</xdr:col>
      <xdr:colOff>278422</xdr:colOff>
      <xdr:row>39</xdr:row>
      <xdr:rowOff>1</xdr:rowOff>
    </xdr:to>
    <xdr:sp macro="" textlink="">
      <xdr:nvSpPr>
        <xdr:cNvPr id="141" name="Flowchart: Process 140">
          <a:extLst>
            <a:ext uri="{FF2B5EF4-FFF2-40B4-BE49-F238E27FC236}">
              <a16:creationId xmlns:a16="http://schemas.microsoft.com/office/drawing/2014/main" id="{D8C079F7-D699-4B01-A0A2-8804F51199B7}"/>
            </a:ext>
          </a:extLst>
        </xdr:cNvPr>
        <xdr:cNvSpPr/>
      </xdr:nvSpPr>
      <xdr:spPr>
        <a:xfrm rot="5400000">
          <a:off x="5007951" y="8136549"/>
          <a:ext cx="241789" cy="2007577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0</xdr:colOff>
      <xdr:row>39</xdr:row>
      <xdr:rowOff>1</xdr:rowOff>
    </xdr:from>
    <xdr:to>
      <xdr:col>28</xdr:col>
      <xdr:colOff>7327</xdr:colOff>
      <xdr:row>40</xdr:row>
      <xdr:rowOff>2</xdr:rowOff>
    </xdr:to>
    <xdr:sp macro="" textlink="">
      <xdr:nvSpPr>
        <xdr:cNvPr id="142" name="Flowchart: Process 141">
          <a:extLst>
            <a:ext uri="{FF2B5EF4-FFF2-40B4-BE49-F238E27FC236}">
              <a16:creationId xmlns:a16="http://schemas.microsoft.com/office/drawing/2014/main" id="{3A97110E-3D4C-42F2-8538-BE6C29BA435B}"/>
            </a:ext>
          </a:extLst>
        </xdr:cNvPr>
        <xdr:cNvSpPr/>
      </xdr:nvSpPr>
      <xdr:spPr>
        <a:xfrm rot="5400000">
          <a:off x="5011615" y="8374675"/>
          <a:ext cx="241789" cy="2014904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16</xdr:col>
      <xdr:colOff>233526</xdr:colOff>
      <xdr:row>12</xdr:row>
      <xdr:rowOff>210443</xdr:rowOff>
    </xdr:to>
    <xdr:sp macro="" textlink="">
      <xdr:nvSpPr>
        <xdr:cNvPr id="143" name="Flowchart: Process 142">
          <a:extLst>
            <a:ext uri="{FF2B5EF4-FFF2-40B4-BE49-F238E27FC236}">
              <a16:creationId xmlns:a16="http://schemas.microsoft.com/office/drawing/2014/main" id="{64827F81-5ACE-43A1-A687-DFFB4BD1E549}"/>
            </a:ext>
          </a:extLst>
        </xdr:cNvPr>
        <xdr:cNvSpPr/>
      </xdr:nvSpPr>
      <xdr:spPr>
        <a:xfrm rot="5400000">
          <a:off x="2891022" y="1988709"/>
          <a:ext cx="210443" cy="1904064"/>
        </a:xfrm>
        <a:prstGeom prst="flowChartProcess">
          <a:avLst/>
        </a:prstGeom>
        <a:solidFill>
          <a:schemeClr val="tx1">
            <a:lumMod val="95000"/>
            <a:lumOff val="5000"/>
            <a:alpha val="30000"/>
          </a:schemeClr>
        </a:solidFill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24507</xdr:colOff>
      <xdr:row>22</xdr:row>
      <xdr:rowOff>15916</xdr:rowOff>
    </xdr:from>
    <xdr:to>
      <xdr:col>6</xdr:col>
      <xdr:colOff>241788</xdr:colOff>
      <xdr:row>22</xdr:row>
      <xdr:rowOff>232812</xdr:rowOff>
    </xdr:to>
    <xdr:sp macro="" textlink="">
      <xdr:nvSpPr>
        <xdr:cNvPr id="144" name="Flowchart: Process 143">
          <a:extLst>
            <a:ext uri="{FF2B5EF4-FFF2-40B4-BE49-F238E27FC236}">
              <a16:creationId xmlns:a16="http://schemas.microsoft.com/office/drawing/2014/main" id="{490D6D06-F9F8-4259-9840-AC5AF3534429}"/>
            </a:ext>
          </a:extLst>
        </xdr:cNvPr>
        <xdr:cNvSpPr/>
      </xdr:nvSpPr>
      <xdr:spPr>
        <a:xfrm rot="5400000">
          <a:off x="720757" y="4873474"/>
          <a:ext cx="216896" cy="1052550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14654</xdr:colOff>
      <xdr:row>18</xdr:row>
      <xdr:rowOff>21982</xdr:rowOff>
    </xdr:from>
    <xdr:to>
      <xdr:col>16</xdr:col>
      <xdr:colOff>249114</xdr:colOff>
      <xdr:row>18</xdr:row>
      <xdr:rowOff>238878</xdr:rowOff>
    </xdr:to>
    <xdr:sp macro="" textlink="">
      <xdr:nvSpPr>
        <xdr:cNvPr id="145" name="Flowchart: Process 144">
          <a:extLst>
            <a:ext uri="{FF2B5EF4-FFF2-40B4-BE49-F238E27FC236}">
              <a16:creationId xmlns:a16="http://schemas.microsoft.com/office/drawing/2014/main" id="{8F4CF808-CE86-4214-9E1B-9979AE857820}"/>
            </a:ext>
          </a:extLst>
        </xdr:cNvPr>
        <xdr:cNvSpPr/>
      </xdr:nvSpPr>
      <xdr:spPr>
        <a:xfrm rot="5400000">
          <a:off x="3598975" y="4182219"/>
          <a:ext cx="216896" cy="512883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58614</xdr:colOff>
      <xdr:row>19</xdr:row>
      <xdr:rowOff>5863</xdr:rowOff>
    </xdr:from>
    <xdr:to>
      <xdr:col>10</xdr:col>
      <xdr:colOff>259221</xdr:colOff>
      <xdr:row>19</xdr:row>
      <xdr:rowOff>222759</xdr:rowOff>
    </xdr:to>
    <xdr:sp macro="" textlink="">
      <xdr:nvSpPr>
        <xdr:cNvPr id="146" name="Flowchart: Process 145">
          <a:extLst>
            <a:ext uri="{FF2B5EF4-FFF2-40B4-BE49-F238E27FC236}">
              <a16:creationId xmlns:a16="http://schemas.microsoft.com/office/drawing/2014/main" id="{30E112B5-7EDC-4A5D-9B66-A1ACEA6CE09C}"/>
            </a:ext>
          </a:extLst>
        </xdr:cNvPr>
        <xdr:cNvSpPr/>
      </xdr:nvSpPr>
      <xdr:spPr>
        <a:xfrm rot="5400000">
          <a:off x="2094682" y="4564026"/>
          <a:ext cx="216896" cy="200607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14654</xdr:colOff>
      <xdr:row>26</xdr:row>
      <xdr:rowOff>227136</xdr:rowOff>
    </xdr:from>
    <xdr:to>
      <xdr:col>24</xdr:col>
      <xdr:colOff>271095</xdr:colOff>
      <xdr:row>27</xdr:row>
      <xdr:rowOff>202243</xdr:rowOff>
    </xdr:to>
    <xdr:sp macro="" textlink="">
      <xdr:nvSpPr>
        <xdr:cNvPr id="147" name="Flowchart: Process 146">
          <a:extLst>
            <a:ext uri="{FF2B5EF4-FFF2-40B4-BE49-F238E27FC236}">
              <a16:creationId xmlns:a16="http://schemas.microsoft.com/office/drawing/2014/main" id="{DA105F65-A4C0-41FD-97B9-9847910CE423}"/>
            </a:ext>
          </a:extLst>
        </xdr:cNvPr>
        <xdr:cNvSpPr/>
      </xdr:nvSpPr>
      <xdr:spPr>
        <a:xfrm rot="5400000">
          <a:off x="5163273" y="5746517"/>
          <a:ext cx="216896" cy="1707172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0</xdr:colOff>
      <xdr:row>28</xdr:row>
      <xdr:rowOff>0</xdr:rowOff>
    </xdr:from>
    <xdr:to>
      <xdr:col>19</xdr:col>
      <xdr:colOff>14653</xdr:colOff>
      <xdr:row>28</xdr:row>
      <xdr:rowOff>216896</xdr:rowOff>
    </xdr:to>
    <xdr:sp macro="" textlink="">
      <xdr:nvSpPr>
        <xdr:cNvPr id="148" name="Flowchart: Process 147">
          <a:extLst>
            <a:ext uri="{FF2B5EF4-FFF2-40B4-BE49-F238E27FC236}">
              <a16:creationId xmlns:a16="http://schemas.microsoft.com/office/drawing/2014/main" id="{49F9573A-DE4A-4A42-842D-B39AA67D1BB3}"/>
            </a:ext>
          </a:extLst>
        </xdr:cNvPr>
        <xdr:cNvSpPr/>
      </xdr:nvSpPr>
      <xdr:spPr>
        <a:xfrm rot="5400000">
          <a:off x="4163148" y="6710006"/>
          <a:ext cx="216896" cy="293076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14654</xdr:colOff>
      <xdr:row>26</xdr:row>
      <xdr:rowOff>227136</xdr:rowOff>
    </xdr:from>
    <xdr:to>
      <xdr:col>24</xdr:col>
      <xdr:colOff>271095</xdr:colOff>
      <xdr:row>27</xdr:row>
      <xdr:rowOff>202243</xdr:rowOff>
    </xdr:to>
    <xdr:sp macro="" textlink="">
      <xdr:nvSpPr>
        <xdr:cNvPr id="149" name="Flowchart: Process 148">
          <a:extLst>
            <a:ext uri="{FF2B5EF4-FFF2-40B4-BE49-F238E27FC236}">
              <a16:creationId xmlns:a16="http://schemas.microsoft.com/office/drawing/2014/main" id="{BCDC2C2F-2190-4DE9-9132-FC94573441D7}"/>
            </a:ext>
          </a:extLst>
        </xdr:cNvPr>
        <xdr:cNvSpPr/>
      </xdr:nvSpPr>
      <xdr:spPr>
        <a:xfrm rot="5400000">
          <a:off x="5163273" y="5746517"/>
          <a:ext cx="216896" cy="1707172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14655</xdr:colOff>
      <xdr:row>26</xdr:row>
      <xdr:rowOff>227136</xdr:rowOff>
    </xdr:from>
    <xdr:to>
      <xdr:col>24</xdr:col>
      <xdr:colOff>256442</xdr:colOff>
      <xdr:row>27</xdr:row>
      <xdr:rowOff>203487</xdr:rowOff>
    </xdr:to>
    <xdr:sp macro="" textlink="">
      <xdr:nvSpPr>
        <xdr:cNvPr id="150" name="Flowchart: Process 149">
          <a:extLst>
            <a:ext uri="{FF2B5EF4-FFF2-40B4-BE49-F238E27FC236}">
              <a16:creationId xmlns:a16="http://schemas.microsoft.com/office/drawing/2014/main" id="{8A713F6C-3C36-4E49-8A01-25DAD8E55836}"/>
            </a:ext>
          </a:extLst>
        </xdr:cNvPr>
        <xdr:cNvSpPr/>
      </xdr:nvSpPr>
      <xdr:spPr>
        <a:xfrm rot="5400000">
          <a:off x="5155325" y="5754466"/>
          <a:ext cx="218140" cy="1692518"/>
        </a:xfrm>
        <a:prstGeom prst="flowChartProcess">
          <a:avLst/>
        </a:prstGeom>
        <a:solidFill>
          <a:srgbClr val="FF0000">
            <a:alpha val="30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0</xdr:colOff>
      <xdr:row>28</xdr:row>
      <xdr:rowOff>0</xdr:rowOff>
    </xdr:from>
    <xdr:to>
      <xdr:col>18</xdr:col>
      <xdr:colOff>271095</xdr:colOff>
      <xdr:row>28</xdr:row>
      <xdr:rowOff>218140</xdr:rowOff>
    </xdr:to>
    <xdr:sp macro="" textlink="">
      <xdr:nvSpPr>
        <xdr:cNvPr id="151" name="Flowchart: Process 150">
          <a:extLst>
            <a:ext uri="{FF2B5EF4-FFF2-40B4-BE49-F238E27FC236}">
              <a16:creationId xmlns:a16="http://schemas.microsoft.com/office/drawing/2014/main" id="{E54BEB63-9BD9-4816-8A24-DEA4C20F3FC5}"/>
            </a:ext>
          </a:extLst>
        </xdr:cNvPr>
        <xdr:cNvSpPr/>
      </xdr:nvSpPr>
      <xdr:spPr>
        <a:xfrm rot="5400000">
          <a:off x="4151536" y="6721618"/>
          <a:ext cx="218140" cy="271095"/>
        </a:xfrm>
        <a:prstGeom prst="flowChartProcess">
          <a:avLst/>
        </a:prstGeom>
        <a:solidFill>
          <a:srgbClr val="FF0000">
            <a:alpha val="30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237087</xdr:colOff>
      <xdr:row>30</xdr:row>
      <xdr:rowOff>29793</xdr:rowOff>
    </xdr:from>
    <xdr:to>
      <xdr:col>7</xdr:col>
      <xdr:colOff>242508</xdr:colOff>
      <xdr:row>30</xdr:row>
      <xdr:rowOff>237196</xdr:rowOff>
    </xdr:to>
    <xdr:sp macro="" textlink="">
      <xdr:nvSpPr>
        <xdr:cNvPr id="152" name="Flowchart: Process 151">
          <a:extLst>
            <a:ext uri="{FF2B5EF4-FFF2-40B4-BE49-F238E27FC236}">
              <a16:creationId xmlns:a16="http://schemas.microsoft.com/office/drawing/2014/main" id="{BA67AADB-57AA-4CCD-9F01-2192D5A02CB3}"/>
            </a:ext>
          </a:extLst>
        </xdr:cNvPr>
        <xdr:cNvSpPr/>
      </xdr:nvSpPr>
      <xdr:spPr>
        <a:xfrm rot="5400000">
          <a:off x="807175" y="6672728"/>
          <a:ext cx="207403" cy="1347580"/>
        </a:xfrm>
        <a:prstGeom prst="flowChartProcess">
          <a:avLst/>
        </a:prstGeom>
        <a:solidFill>
          <a:srgbClr val="FF0000">
            <a:alpha val="30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0</xdr:colOff>
      <xdr:row>36</xdr:row>
      <xdr:rowOff>0</xdr:rowOff>
    </xdr:from>
    <xdr:to>
      <xdr:col>16</xdr:col>
      <xdr:colOff>246663</xdr:colOff>
      <xdr:row>36</xdr:row>
      <xdr:rowOff>218140</xdr:rowOff>
    </xdr:to>
    <xdr:sp macro="" textlink="">
      <xdr:nvSpPr>
        <xdr:cNvPr id="153" name="Flowchart: Process 152">
          <a:extLst>
            <a:ext uri="{FF2B5EF4-FFF2-40B4-BE49-F238E27FC236}">
              <a16:creationId xmlns:a16="http://schemas.microsoft.com/office/drawing/2014/main" id="{93610B47-5224-4C6E-B351-1304E9613D0C}"/>
            </a:ext>
          </a:extLst>
        </xdr:cNvPr>
        <xdr:cNvSpPr/>
      </xdr:nvSpPr>
      <xdr:spPr>
        <a:xfrm rot="5400000">
          <a:off x="2893743" y="7686334"/>
          <a:ext cx="218140" cy="1917201"/>
        </a:xfrm>
        <a:prstGeom prst="flowChartProcess">
          <a:avLst/>
        </a:prstGeom>
        <a:solidFill>
          <a:srgbClr val="FF0000">
            <a:alpha val="30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0</xdr:colOff>
      <xdr:row>37</xdr:row>
      <xdr:rowOff>0</xdr:rowOff>
    </xdr:from>
    <xdr:to>
      <xdr:col>16</xdr:col>
      <xdr:colOff>246663</xdr:colOff>
      <xdr:row>37</xdr:row>
      <xdr:rowOff>218140</xdr:rowOff>
    </xdr:to>
    <xdr:sp macro="" textlink="">
      <xdr:nvSpPr>
        <xdr:cNvPr id="154" name="Flowchart: Process 153">
          <a:extLst>
            <a:ext uri="{FF2B5EF4-FFF2-40B4-BE49-F238E27FC236}">
              <a16:creationId xmlns:a16="http://schemas.microsoft.com/office/drawing/2014/main" id="{44E87585-55C1-4F33-898E-206673BFDD1F}"/>
            </a:ext>
          </a:extLst>
        </xdr:cNvPr>
        <xdr:cNvSpPr/>
      </xdr:nvSpPr>
      <xdr:spPr>
        <a:xfrm rot="5400000">
          <a:off x="2893743" y="7928123"/>
          <a:ext cx="218140" cy="1917201"/>
        </a:xfrm>
        <a:prstGeom prst="flowChartProcess">
          <a:avLst/>
        </a:prstGeom>
        <a:solidFill>
          <a:srgbClr val="FF0000">
            <a:alpha val="30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51287</xdr:colOff>
      <xdr:row>36</xdr:row>
      <xdr:rowOff>0</xdr:rowOff>
    </xdr:from>
    <xdr:to>
      <xdr:col>17</xdr:col>
      <xdr:colOff>14653</xdr:colOff>
      <xdr:row>36</xdr:row>
      <xdr:rowOff>216896</xdr:rowOff>
    </xdr:to>
    <xdr:sp macro="" textlink="">
      <xdr:nvSpPr>
        <xdr:cNvPr id="155" name="Flowchart: Process 154">
          <a:extLst>
            <a:ext uri="{FF2B5EF4-FFF2-40B4-BE49-F238E27FC236}">
              <a16:creationId xmlns:a16="http://schemas.microsoft.com/office/drawing/2014/main" id="{94A64742-598F-42A4-9ADA-EBBB0C9C1A2C}"/>
            </a:ext>
          </a:extLst>
        </xdr:cNvPr>
        <xdr:cNvSpPr/>
      </xdr:nvSpPr>
      <xdr:spPr>
        <a:xfrm rot="5400000">
          <a:off x="2943215" y="7688149"/>
          <a:ext cx="216896" cy="1912327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73268</xdr:colOff>
      <xdr:row>37</xdr:row>
      <xdr:rowOff>0</xdr:rowOff>
    </xdr:from>
    <xdr:to>
      <xdr:col>17</xdr:col>
      <xdr:colOff>14653</xdr:colOff>
      <xdr:row>37</xdr:row>
      <xdr:rowOff>216896</xdr:rowOff>
    </xdr:to>
    <xdr:sp macro="" textlink="">
      <xdr:nvSpPr>
        <xdr:cNvPr id="156" name="Flowchart: Process 155">
          <a:extLst>
            <a:ext uri="{FF2B5EF4-FFF2-40B4-BE49-F238E27FC236}">
              <a16:creationId xmlns:a16="http://schemas.microsoft.com/office/drawing/2014/main" id="{17BB3132-42B3-49DC-AE21-07A19BE56148}"/>
            </a:ext>
          </a:extLst>
        </xdr:cNvPr>
        <xdr:cNvSpPr/>
      </xdr:nvSpPr>
      <xdr:spPr>
        <a:xfrm rot="5400000">
          <a:off x="2954205" y="7940929"/>
          <a:ext cx="216896" cy="1890346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0</xdr:colOff>
      <xdr:row>30</xdr:row>
      <xdr:rowOff>2</xdr:rowOff>
    </xdr:from>
    <xdr:to>
      <xdr:col>16</xdr:col>
      <xdr:colOff>263769</xdr:colOff>
      <xdr:row>31</xdr:row>
      <xdr:rowOff>2</xdr:rowOff>
    </xdr:to>
    <xdr:sp macro="" textlink="">
      <xdr:nvSpPr>
        <xdr:cNvPr id="157" name="Flowchart: Process 156">
          <a:extLst>
            <a:ext uri="{FF2B5EF4-FFF2-40B4-BE49-F238E27FC236}">
              <a16:creationId xmlns:a16="http://schemas.microsoft.com/office/drawing/2014/main" id="{127FEF87-6C58-4CD9-9880-22FFE1760279}"/>
            </a:ext>
          </a:extLst>
        </xdr:cNvPr>
        <xdr:cNvSpPr/>
      </xdr:nvSpPr>
      <xdr:spPr>
        <a:xfrm rot="5400000">
          <a:off x="3029682" y="6524628"/>
          <a:ext cx="241789" cy="1655884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9853</xdr:colOff>
      <xdr:row>20</xdr:row>
      <xdr:rowOff>241031</xdr:rowOff>
    </xdr:from>
    <xdr:to>
      <xdr:col>9</xdr:col>
      <xdr:colOff>2526</xdr:colOff>
      <xdr:row>21</xdr:row>
      <xdr:rowOff>216139</xdr:rowOff>
    </xdr:to>
    <xdr:sp macro="" textlink="">
      <xdr:nvSpPr>
        <xdr:cNvPr id="158" name="Flowchart: Process 157">
          <a:extLst>
            <a:ext uri="{FF2B5EF4-FFF2-40B4-BE49-F238E27FC236}">
              <a16:creationId xmlns:a16="http://schemas.microsoft.com/office/drawing/2014/main" id="{8383007B-661E-45E9-80F2-C8DCEFA96E65}"/>
            </a:ext>
          </a:extLst>
        </xdr:cNvPr>
        <xdr:cNvSpPr/>
      </xdr:nvSpPr>
      <xdr:spPr>
        <a:xfrm rot="5400000">
          <a:off x="857569" y="4185123"/>
          <a:ext cx="216896" cy="1912327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31329</xdr:colOff>
      <xdr:row>20</xdr:row>
      <xdr:rowOff>19202</xdr:rowOff>
    </xdr:from>
    <xdr:to>
      <xdr:col>8</xdr:col>
      <xdr:colOff>231936</xdr:colOff>
      <xdr:row>20</xdr:row>
      <xdr:rowOff>236098</xdr:rowOff>
    </xdr:to>
    <xdr:sp macro="" textlink="">
      <xdr:nvSpPr>
        <xdr:cNvPr id="160" name="Flowchart: Process 159">
          <a:extLst>
            <a:ext uri="{FF2B5EF4-FFF2-40B4-BE49-F238E27FC236}">
              <a16:creationId xmlns:a16="http://schemas.microsoft.com/office/drawing/2014/main" id="{1BD1B008-46D8-4772-A48C-43ADE4AE35BC}"/>
            </a:ext>
          </a:extLst>
        </xdr:cNvPr>
        <xdr:cNvSpPr/>
      </xdr:nvSpPr>
      <xdr:spPr>
        <a:xfrm rot="5400000">
          <a:off x="1693723" y="4819154"/>
          <a:ext cx="216896" cy="200607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29307</xdr:colOff>
      <xdr:row>22</xdr:row>
      <xdr:rowOff>7328</xdr:rowOff>
    </xdr:from>
    <xdr:to>
      <xdr:col>2</xdr:col>
      <xdr:colOff>229914</xdr:colOff>
      <xdr:row>22</xdr:row>
      <xdr:rowOff>224224</xdr:rowOff>
    </xdr:to>
    <xdr:sp macro="" textlink="">
      <xdr:nvSpPr>
        <xdr:cNvPr id="161" name="Flowchart: Process 160">
          <a:extLst>
            <a:ext uri="{FF2B5EF4-FFF2-40B4-BE49-F238E27FC236}">
              <a16:creationId xmlns:a16="http://schemas.microsoft.com/office/drawing/2014/main" id="{40F50056-DB8A-43DF-939E-193C0BF73E3F}"/>
            </a:ext>
          </a:extLst>
        </xdr:cNvPr>
        <xdr:cNvSpPr/>
      </xdr:nvSpPr>
      <xdr:spPr>
        <a:xfrm rot="5400000">
          <a:off x="21163" y="5290857"/>
          <a:ext cx="216896" cy="200607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38</xdr:row>
      <xdr:rowOff>1</xdr:rowOff>
    </xdr:from>
    <xdr:to>
      <xdr:col>2</xdr:col>
      <xdr:colOff>271096</xdr:colOff>
      <xdr:row>38</xdr:row>
      <xdr:rowOff>218142</xdr:rowOff>
    </xdr:to>
    <xdr:sp macro="" textlink="">
      <xdr:nvSpPr>
        <xdr:cNvPr id="159" name="Flowchart: Process 158">
          <a:extLst>
            <a:ext uri="{FF2B5EF4-FFF2-40B4-BE49-F238E27FC236}">
              <a16:creationId xmlns:a16="http://schemas.microsoft.com/office/drawing/2014/main" id="{57CF6119-540F-453E-A1CF-4F7977D58AFC}"/>
            </a:ext>
          </a:extLst>
        </xdr:cNvPr>
        <xdr:cNvSpPr/>
      </xdr:nvSpPr>
      <xdr:spPr>
        <a:xfrm rot="5400000">
          <a:off x="26477" y="8992966"/>
          <a:ext cx="218141" cy="271096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8</xdr:col>
      <xdr:colOff>234462</xdr:colOff>
      <xdr:row>36</xdr:row>
      <xdr:rowOff>218141</xdr:rowOff>
    </xdr:to>
    <xdr:sp macro="" textlink="">
      <xdr:nvSpPr>
        <xdr:cNvPr id="162" name="Flowchart: Process 161">
          <a:extLst>
            <a:ext uri="{FF2B5EF4-FFF2-40B4-BE49-F238E27FC236}">
              <a16:creationId xmlns:a16="http://schemas.microsoft.com/office/drawing/2014/main" id="{2029AE6E-3F84-4492-B2B3-720BD4DEDF24}"/>
            </a:ext>
          </a:extLst>
        </xdr:cNvPr>
        <xdr:cNvSpPr/>
      </xdr:nvSpPr>
      <xdr:spPr>
        <a:xfrm rot="5400000">
          <a:off x="843429" y="7692436"/>
          <a:ext cx="218141" cy="1905000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20</xdr:col>
      <xdr:colOff>0</xdr:colOff>
      <xdr:row>27</xdr:row>
      <xdr:rowOff>0</xdr:rowOff>
    </xdr:from>
    <xdr:to>
      <xdr:col>24</xdr:col>
      <xdr:colOff>263769</xdr:colOff>
      <xdr:row>27</xdr:row>
      <xdr:rowOff>218141</xdr:rowOff>
    </xdr:to>
    <xdr:sp macro="" textlink="">
      <xdr:nvSpPr>
        <xdr:cNvPr id="24" name="Flowchart: Process 23">
          <a:extLst>
            <a:ext uri="{FF2B5EF4-FFF2-40B4-BE49-F238E27FC236}">
              <a16:creationId xmlns:a16="http://schemas.microsoft.com/office/drawing/2014/main" id="{0B8AA3AE-C2B4-42F7-80FB-9CB017B233B3}"/>
            </a:ext>
          </a:extLst>
        </xdr:cNvPr>
        <xdr:cNvSpPr/>
      </xdr:nvSpPr>
      <xdr:spPr>
        <a:xfrm rot="5400000">
          <a:off x="5290872" y="5897340"/>
          <a:ext cx="218141" cy="1436077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1998</xdr:colOff>
      <xdr:row>28</xdr:row>
      <xdr:rowOff>1</xdr:rowOff>
    </xdr:from>
    <xdr:to>
      <xdr:col>24</xdr:col>
      <xdr:colOff>263768</xdr:colOff>
      <xdr:row>28</xdr:row>
      <xdr:rowOff>218142</xdr:rowOff>
    </xdr:to>
    <xdr:sp macro="" textlink="">
      <xdr:nvSpPr>
        <xdr:cNvPr id="28" name="Flowchart: Process 27">
          <a:extLst>
            <a:ext uri="{FF2B5EF4-FFF2-40B4-BE49-F238E27FC236}">
              <a16:creationId xmlns:a16="http://schemas.microsoft.com/office/drawing/2014/main" id="{A8B9E138-AAE3-4859-931C-79F3B9898DBB}"/>
            </a:ext>
          </a:extLst>
        </xdr:cNvPr>
        <xdr:cNvSpPr/>
      </xdr:nvSpPr>
      <xdr:spPr>
        <a:xfrm rot="5400000">
          <a:off x="4989801" y="5888016"/>
          <a:ext cx="218141" cy="1984929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0</xdr:colOff>
      <xdr:row>27</xdr:row>
      <xdr:rowOff>0</xdr:rowOff>
    </xdr:from>
    <xdr:to>
      <xdr:col>19</xdr:col>
      <xdr:colOff>7327</xdr:colOff>
      <xdr:row>28</xdr:row>
      <xdr:rowOff>1</xdr:rowOff>
    </xdr:to>
    <xdr:sp macro="" textlink="">
      <xdr:nvSpPr>
        <xdr:cNvPr id="164" name="Flowchart: Process 163">
          <a:extLst>
            <a:ext uri="{FF2B5EF4-FFF2-40B4-BE49-F238E27FC236}">
              <a16:creationId xmlns:a16="http://schemas.microsoft.com/office/drawing/2014/main" id="{64A576FA-566F-4337-81C1-4C59FB3744AD}"/>
            </a:ext>
          </a:extLst>
        </xdr:cNvPr>
        <xdr:cNvSpPr/>
      </xdr:nvSpPr>
      <xdr:spPr>
        <a:xfrm rot="5400000">
          <a:off x="4147038" y="6484328"/>
          <a:ext cx="241789" cy="285750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278422</xdr:colOff>
      <xdr:row>26</xdr:row>
      <xdr:rowOff>1</xdr:rowOff>
    </xdr:from>
    <xdr:to>
      <xdr:col>24</xdr:col>
      <xdr:colOff>256441</xdr:colOff>
      <xdr:row>27</xdr:row>
      <xdr:rowOff>1</xdr:rowOff>
    </xdr:to>
    <xdr:sp macro="" textlink="">
      <xdr:nvSpPr>
        <xdr:cNvPr id="165" name="Flowchart: Process 164">
          <a:extLst>
            <a:ext uri="{FF2B5EF4-FFF2-40B4-BE49-F238E27FC236}">
              <a16:creationId xmlns:a16="http://schemas.microsoft.com/office/drawing/2014/main" id="{EF3D3AA6-0CDB-4446-B559-A2C0A83B52F9}"/>
            </a:ext>
          </a:extLst>
        </xdr:cNvPr>
        <xdr:cNvSpPr/>
      </xdr:nvSpPr>
      <xdr:spPr>
        <a:xfrm rot="5400000">
          <a:off x="5136172" y="5531828"/>
          <a:ext cx="241789" cy="1707173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0</xdr:colOff>
      <xdr:row>31</xdr:row>
      <xdr:rowOff>1</xdr:rowOff>
    </xdr:from>
    <xdr:to>
      <xdr:col>12</xdr:col>
      <xdr:colOff>14654</xdr:colOff>
      <xdr:row>32</xdr:row>
      <xdr:rowOff>2</xdr:rowOff>
    </xdr:to>
    <xdr:sp macro="" textlink="">
      <xdr:nvSpPr>
        <xdr:cNvPr id="166" name="Flowchart: Process 165">
          <a:extLst>
            <a:ext uri="{FF2B5EF4-FFF2-40B4-BE49-F238E27FC236}">
              <a16:creationId xmlns:a16="http://schemas.microsoft.com/office/drawing/2014/main" id="{D8ED5926-9BAD-47B8-8244-62BF68265F6F}"/>
            </a:ext>
          </a:extLst>
        </xdr:cNvPr>
        <xdr:cNvSpPr/>
      </xdr:nvSpPr>
      <xdr:spPr>
        <a:xfrm rot="5400000">
          <a:off x="2209067" y="7308608"/>
          <a:ext cx="241789" cy="571500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35166</xdr:colOff>
      <xdr:row>19</xdr:row>
      <xdr:rowOff>224204</xdr:rowOff>
    </xdr:from>
    <xdr:to>
      <xdr:col>11</xdr:col>
      <xdr:colOff>7326</xdr:colOff>
      <xdr:row>20</xdr:row>
      <xdr:rowOff>224204</xdr:rowOff>
    </xdr:to>
    <xdr:sp macro="" textlink="">
      <xdr:nvSpPr>
        <xdr:cNvPr id="20" name="Flowchart: Process 19">
          <a:extLst>
            <a:ext uri="{FF2B5EF4-FFF2-40B4-BE49-F238E27FC236}">
              <a16:creationId xmlns:a16="http://schemas.microsoft.com/office/drawing/2014/main" id="{1866A2BA-B10A-413E-89A8-C0D42657C7C5}"/>
            </a:ext>
          </a:extLst>
        </xdr:cNvPr>
        <xdr:cNvSpPr/>
      </xdr:nvSpPr>
      <xdr:spPr>
        <a:xfrm rot="5400000">
          <a:off x="2083775" y="4769826"/>
          <a:ext cx="241789" cy="250583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7326</xdr:colOff>
      <xdr:row>19</xdr:row>
      <xdr:rowOff>13189</xdr:rowOff>
    </xdr:from>
    <xdr:to>
      <xdr:col>16</xdr:col>
      <xdr:colOff>249113</xdr:colOff>
      <xdr:row>20</xdr:row>
      <xdr:rowOff>13189</xdr:rowOff>
    </xdr:to>
    <xdr:sp macro="" textlink="">
      <xdr:nvSpPr>
        <xdr:cNvPr id="21" name="Flowchart: Process 20">
          <a:extLst>
            <a:ext uri="{FF2B5EF4-FFF2-40B4-BE49-F238E27FC236}">
              <a16:creationId xmlns:a16="http://schemas.microsoft.com/office/drawing/2014/main" id="{D73ED5BE-88ED-4870-8BD5-221759F86337}"/>
            </a:ext>
          </a:extLst>
        </xdr:cNvPr>
        <xdr:cNvSpPr/>
      </xdr:nvSpPr>
      <xdr:spPr>
        <a:xfrm rot="5400000">
          <a:off x="3026017" y="3867152"/>
          <a:ext cx="241789" cy="1633902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38</xdr:row>
      <xdr:rowOff>1</xdr:rowOff>
    </xdr:from>
    <xdr:to>
      <xdr:col>9</xdr:col>
      <xdr:colOff>36634</xdr:colOff>
      <xdr:row>39</xdr:row>
      <xdr:rowOff>1</xdr:rowOff>
    </xdr:to>
    <xdr:sp macro="" textlink="">
      <xdr:nvSpPr>
        <xdr:cNvPr id="22" name="Flowchart: Process 21">
          <a:extLst>
            <a:ext uri="{FF2B5EF4-FFF2-40B4-BE49-F238E27FC236}">
              <a16:creationId xmlns:a16="http://schemas.microsoft.com/office/drawing/2014/main" id="{369F44D5-914C-4939-956C-51E9756EDC3D}"/>
            </a:ext>
          </a:extLst>
        </xdr:cNvPr>
        <xdr:cNvSpPr/>
      </xdr:nvSpPr>
      <xdr:spPr>
        <a:xfrm rot="5400000">
          <a:off x="857249" y="8162194"/>
          <a:ext cx="241789" cy="1956288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9</xdr:col>
      <xdr:colOff>36634</xdr:colOff>
      <xdr:row>37</xdr:row>
      <xdr:rowOff>0</xdr:rowOff>
    </xdr:to>
    <xdr:sp macro="" textlink="">
      <xdr:nvSpPr>
        <xdr:cNvPr id="23" name="Flowchart: Process 22">
          <a:extLst>
            <a:ext uri="{FF2B5EF4-FFF2-40B4-BE49-F238E27FC236}">
              <a16:creationId xmlns:a16="http://schemas.microsoft.com/office/drawing/2014/main" id="{F33F8D03-1406-4CB3-90AF-EEC8D30AF12B}"/>
            </a:ext>
          </a:extLst>
        </xdr:cNvPr>
        <xdr:cNvSpPr/>
      </xdr:nvSpPr>
      <xdr:spPr>
        <a:xfrm rot="5400000">
          <a:off x="857249" y="7678616"/>
          <a:ext cx="241789" cy="1956288"/>
        </a:xfrm>
        <a:prstGeom prst="flowChartProcess">
          <a:avLst/>
        </a:prstGeom>
        <a:solidFill>
          <a:schemeClr val="tx1">
            <a:alpha val="30000"/>
          </a:schemeClr>
        </a:solidFill>
        <a:ln w="38100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36633</xdr:colOff>
      <xdr:row>20</xdr:row>
      <xdr:rowOff>21984</xdr:rowOff>
    </xdr:from>
    <xdr:to>
      <xdr:col>17</xdr:col>
      <xdr:colOff>7326</xdr:colOff>
      <xdr:row>20</xdr:row>
      <xdr:rowOff>238880</xdr:rowOff>
    </xdr:to>
    <xdr:sp macro="" textlink="">
      <xdr:nvSpPr>
        <xdr:cNvPr id="167" name="Flowchart: Process 166">
          <a:extLst>
            <a:ext uri="{FF2B5EF4-FFF2-40B4-BE49-F238E27FC236}">
              <a16:creationId xmlns:a16="http://schemas.microsoft.com/office/drawing/2014/main" id="{FF529829-4136-4C73-8425-D567EBB6B650}"/>
            </a:ext>
          </a:extLst>
        </xdr:cNvPr>
        <xdr:cNvSpPr/>
      </xdr:nvSpPr>
      <xdr:spPr>
        <a:xfrm rot="5400000">
          <a:off x="3071436" y="4101624"/>
          <a:ext cx="216896" cy="1641231"/>
        </a:xfrm>
        <a:prstGeom prst="flowChartProcess">
          <a:avLst/>
        </a:prstGeom>
        <a:solidFill>
          <a:schemeClr val="accent2">
            <a:lumMod val="75000"/>
            <a:alpha val="30000"/>
          </a:schemeClr>
        </a:solidFill>
        <a:ln w="3810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29308</xdr:colOff>
      <xdr:row>20</xdr:row>
      <xdr:rowOff>0</xdr:rowOff>
    </xdr:from>
    <xdr:to>
      <xdr:col>16</xdr:col>
      <xdr:colOff>271095</xdr:colOff>
      <xdr:row>21</xdr:row>
      <xdr:rowOff>21983</xdr:rowOff>
    </xdr:to>
    <xdr:sp macro="" textlink="">
      <xdr:nvSpPr>
        <xdr:cNvPr id="169" name="Flowchart: Process 168">
          <a:extLst>
            <a:ext uri="{FF2B5EF4-FFF2-40B4-BE49-F238E27FC236}">
              <a16:creationId xmlns:a16="http://schemas.microsoft.com/office/drawing/2014/main" id="{C906FBF7-9902-4354-BF49-69951F4940AC}"/>
            </a:ext>
          </a:extLst>
        </xdr:cNvPr>
        <xdr:cNvSpPr/>
      </xdr:nvSpPr>
      <xdr:spPr>
        <a:xfrm rot="5400000">
          <a:off x="3037008" y="4106743"/>
          <a:ext cx="263771" cy="1633902"/>
        </a:xfrm>
        <a:prstGeom prst="flowChartProcess">
          <a:avLst/>
        </a:prstGeom>
        <a:solidFill>
          <a:srgbClr val="FF0000">
            <a:alpha val="30000"/>
          </a:srgbClr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271096</xdr:colOff>
      <xdr:row>21</xdr:row>
      <xdr:rowOff>2</xdr:rowOff>
    </xdr:from>
    <xdr:to>
      <xdr:col>8</xdr:col>
      <xdr:colOff>249115</xdr:colOff>
      <xdr:row>21</xdr:row>
      <xdr:rowOff>218143</xdr:rowOff>
    </xdr:to>
    <xdr:sp macro="" textlink="">
      <xdr:nvSpPr>
        <xdr:cNvPr id="163" name="Flowchart: Process 162">
          <a:extLst>
            <a:ext uri="{FF2B5EF4-FFF2-40B4-BE49-F238E27FC236}">
              <a16:creationId xmlns:a16="http://schemas.microsoft.com/office/drawing/2014/main" id="{FD12A613-3F22-4A35-9716-C391D912B29A}"/>
            </a:ext>
          </a:extLst>
        </xdr:cNvPr>
        <xdr:cNvSpPr/>
      </xdr:nvSpPr>
      <xdr:spPr>
        <a:xfrm rot="5400000">
          <a:off x="1403938" y="4736025"/>
          <a:ext cx="218141" cy="813288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29307</xdr:colOff>
      <xdr:row>22</xdr:row>
      <xdr:rowOff>7328</xdr:rowOff>
    </xdr:from>
    <xdr:to>
      <xdr:col>6</xdr:col>
      <xdr:colOff>241788</xdr:colOff>
      <xdr:row>22</xdr:row>
      <xdr:rowOff>225469</xdr:rowOff>
    </xdr:to>
    <xdr:sp macro="" textlink="">
      <xdr:nvSpPr>
        <xdr:cNvPr id="168" name="Flowchart: Process 167">
          <a:extLst>
            <a:ext uri="{FF2B5EF4-FFF2-40B4-BE49-F238E27FC236}">
              <a16:creationId xmlns:a16="http://schemas.microsoft.com/office/drawing/2014/main" id="{A303E340-64AE-4F6D-9F16-17EF221DFE24}"/>
            </a:ext>
          </a:extLst>
        </xdr:cNvPr>
        <xdr:cNvSpPr/>
      </xdr:nvSpPr>
      <xdr:spPr>
        <a:xfrm rot="5400000">
          <a:off x="583323" y="4728697"/>
          <a:ext cx="218141" cy="1326173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15</xdr:col>
      <xdr:colOff>14653</xdr:colOff>
      <xdr:row>17</xdr:row>
      <xdr:rowOff>234461</xdr:rowOff>
    </xdr:from>
    <xdr:to>
      <xdr:col>17</xdr:col>
      <xdr:colOff>7326</xdr:colOff>
      <xdr:row>18</xdr:row>
      <xdr:rowOff>210813</xdr:rowOff>
    </xdr:to>
    <xdr:sp macro="" textlink="">
      <xdr:nvSpPr>
        <xdr:cNvPr id="170" name="Flowchart: Process 169">
          <a:extLst>
            <a:ext uri="{FF2B5EF4-FFF2-40B4-BE49-F238E27FC236}">
              <a16:creationId xmlns:a16="http://schemas.microsoft.com/office/drawing/2014/main" id="{13DD44E2-63D5-4A3B-B764-DA0615BA2BDA}"/>
            </a:ext>
          </a:extLst>
        </xdr:cNvPr>
        <xdr:cNvSpPr/>
      </xdr:nvSpPr>
      <xdr:spPr>
        <a:xfrm rot="5400000">
          <a:off x="3616669" y="4135214"/>
          <a:ext cx="218141" cy="549519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21981</xdr:colOff>
      <xdr:row>27</xdr:row>
      <xdr:rowOff>21981</xdr:rowOff>
    </xdr:from>
    <xdr:to>
      <xdr:col>20</xdr:col>
      <xdr:colOff>0</xdr:colOff>
      <xdr:row>27</xdr:row>
      <xdr:rowOff>240122</xdr:rowOff>
    </xdr:to>
    <xdr:sp macro="" textlink="">
      <xdr:nvSpPr>
        <xdr:cNvPr id="171" name="Flowchart: Process 170">
          <a:extLst>
            <a:ext uri="{FF2B5EF4-FFF2-40B4-BE49-F238E27FC236}">
              <a16:creationId xmlns:a16="http://schemas.microsoft.com/office/drawing/2014/main" id="{5C43C6E2-6E85-4BE7-844E-BE63DDBA8221}"/>
            </a:ext>
          </a:extLst>
        </xdr:cNvPr>
        <xdr:cNvSpPr/>
      </xdr:nvSpPr>
      <xdr:spPr>
        <a:xfrm rot="5400000">
          <a:off x="4444612" y="6509139"/>
          <a:ext cx="218141" cy="256442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19</xdr:col>
      <xdr:colOff>29305</xdr:colOff>
      <xdr:row>20</xdr:row>
      <xdr:rowOff>212481</xdr:rowOff>
    </xdr:from>
    <xdr:to>
      <xdr:col>24</xdr:col>
      <xdr:colOff>271094</xdr:colOff>
      <xdr:row>21</xdr:row>
      <xdr:rowOff>188834</xdr:rowOff>
    </xdr:to>
    <xdr:sp macro="" textlink="">
      <xdr:nvSpPr>
        <xdr:cNvPr id="172" name="Flowchart: Process 171">
          <a:extLst>
            <a:ext uri="{FF2B5EF4-FFF2-40B4-BE49-F238E27FC236}">
              <a16:creationId xmlns:a16="http://schemas.microsoft.com/office/drawing/2014/main" id="{E0B56640-41C7-4AF3-871A-B6312EDBB61C}"/>
            </a:ext>
          </a:extLst>
        </xdr:cNvPr>
        <xdr:cNvSpPr/>
      </xdr:nvSpPr>
      <xdr:spPr>
        <a:xfrm rot="5400000">
          <a:off x="5169975" y="4267100"/>
          <a:ext cx="218141" cy="1692520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18</xdr:col>
      <xdr:colOff>29307</xdr:colOff>
      <xdr:row>22</xdr:row>
      <xdr:rowOff>21980</xdr:rowOff>
    </xdr:from>
    <xdr:to>
      <xdr:col>20</xdr:col>
      <xdr:colOff>263768</xdr:colOff>
      <xdr:row>22</xdr:row>
      <xdr:rowOff>240121</xdr:rowOff>
    </xdr:to>
    <xdr:sp macro="" textlink="">
      <xdr:nvSpPr>
        <xdr:cNvPr id="173" name="Flowchart: Process 172">
          <a:extLst>
            <a:ext uri="{FF2B5EF4-FFF2-40B4-BE49-F238E27FC236}">
              <a16:creationId xmlns:a16="http://schemas.microsoft.com/office/drawing/2014/main" id="{BB25F5F4-962A-45D7-AF80-BC26195F1EAA}"/>
            </a:ext>
          </a:extLst>
        </xdr:cNvPr>
        <xdr:cNvSpPr/>
      </xdr:nvSpPr>
      <xdr:spPr>
        <a:xfrm rot="5400000">
          <a:off x="4440948" y="5010782"/>
          <a:ext cx="218141" cy="791307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4</xdr:col>
      <xdr:colOff>262436</xdr:colOff>
      <xdr:row>26</xdr:row>
      <xdr:rowOff>15986</xdr:rowOff>
    </xdr:from>
    <xdr:to>
      <xdr:col>8</xdr:col>
      <xdr:colOff>240456</xdr:colOff>
      <xdr:row>26</xdr:row>
      <xdr:rowOff>234127</xdr:rowOff>
    </xdr:to>
    <xdr:sp macro="" textlink="">
      <xdr:nvSpPr>
        <xdr:cNvPr id="174" name="Flowchart: Process 173">
          <a:extLst>
            <a:ext uri="{FF2B5EF4-FFF2-40B4-BE49-F238E27FC236}">
              <a16:creationId xmlns:a16="http://schemas.microsoft.com/office/drawing/2014/main" id="{6AC6E82F-64AC-498B-82B5-F185ECE72C45}"/>
            </a:ext>
          </a:extLst>
        </xdr:cNvPr>
        <xdr:cNvSpPr/>
      </xdr:nvSpPr>
      <xdr:spPr>
        <a:xfrm rot="5400000">
          <a:off x="1250739" y="5868365"/>
          <a:ext cx="218141" cy="1086383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0</xdr:colOff>
      <xdr:row>27</xdr:row>
      <xdr:rowOff>26644</xdr:rowOff>
    </xdr:from>
    <xdr:to>
      <xdr:col>2</xdr:col>
      <xdr:colOff>263769</xdr:colOff>
      <xdr:row>28</xdr:row>
      <xdr:rowOff>2997</xdr:rowOff>
    </xdr:to>
    <xdr:sp macro="" textlink="">
      <xdr:nvSpPr>
        <xdr:cNvPr id="175" name="Flowchart: Process 174">
          <a:extLst>
            <a:ext uri="{FF2B5EF4-FFF2-40B4-BE49-F238E27FC236}">
              <a16:creationId xmlns:a16="http://schemas.microsoft.com/office/drawing/2014/main" id="{E61663C1-F089-47CE-BE88-10486A53EB66}"/>
            </a:ext>
          </a:extLst>
        </xdr:cNvPr>
        <xdr:cNvSpPr/>
      </xdr:nvSpPr>
      <xdr:spPr>
        <a:xfrm rot="5400000">
          <a:off x="22481" y="6533118"/>
          <a:ext cx="218807" cy="263769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43961</xdr:colOff>
      <xdr:row>35</xdr:row>
      <xdr:rowOff>227135</xdr:rowOff>
    </xdr:from>
    <xdr:to>
      <xdr:col>16</xdr:col>
      <xdr:colOff>227135</xdr:colOff>
      <xdr:row>36</xdr:row>
      <xdr:rowOff>212481</xdr:rowOff>
    </xdr:to>
    <xdr:sp macro="" textlink="">
      <xdr:nvSpPr>
        <xdr:cNvPr id="177" name="Flowchart: Process 176">
          <a:extLst>
            <a:ext uri="{FF2B5EF4-FFF2-40B4-BE49-F238E27FC236}">
              <a16:creationId xmlns:a16="http://schemas.microsoft.com/office/drawing/2014/main" id="{1CA919A5-841E-4C76-A14E-44735B57E695}"/>
            </a:ext>
          </a:extLst>
        </xdr:cNvPr>
        <xdr:cNvSpPr/>
      </xdr:nvSpPr>
      <xdr:spPr>
        <a:xfrm rot="5400000">
          <a:off x="3040674" y="7847134"/>
          <a:ext cx="227134" cy="1575289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29308</xdr:colOff>
      <xdr:row>37</xdr:row>
      <xdr:rowOff>14653</xdr:rowOff>
    </xdr:from>
    <xdr:to>
      <xdr:col>16</xdr:col>
      <xdr:colOff>219807</xdr:colOff>
      <xdr:row>37</xdr:row>
      <xdr:rowOff>212481</xdr:rowOff>
    </xdr:to>
    <xdr:sp macro="" textlink="">
      <xdr:nvSpPr>
        <xdr:cNvPr id="178" name="Flowchart: Process 177">
          <a:extLst>
            <a:ext uri="{FF2B5EF4-FFF2-40B4-BE49-F238E27FC236}">
              <a16:creationId xmlns:a16="http://schemas.microsoft.com/office/drawing/2014/main" id="{F5FBBCE8-DFDE-4530-8AFA-9DB1EEB7E9BD}"/>
            </a:ext>
          </a:extLst>
        </xdr:cNvPr>
        <xdr:cNvSpPr/>
      </xdr:nvSpPr>
      <xdr:spPr>
        <a:xfrm rot="5400000">
          <a:off x="2905125" y="7960702"/>
          <a:ext cx="197828" cy="1861037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21980</xdr:colOff>
      <xdr:row>38</xdr:row>
      <xdr:rowOff>21981</xdr:rowOff>
    </xdr:from>
    <xdr:to>
      <xdr:col>11</xdr:col>
      <xdr:colOff>14653</xdr:colOff>
      <xdr:row>38</xdr:row>
      <xdr:rowOff>205154</xdr:rowOff>
    </xdr:to>
    <xdr:sp macro="" textlink="">
      <xdr:nvSpPr>
        <xdr:cNvPr id="179" name="Flowchart: Process 178">
          <a:extLst>
            <a:ext uri="{FF2B5EF4-FFF2-40B4-BE49-F238E27FC236}">
              <a16:creationId xmlns:a16="http://schemas.microsoft.com/office/drawing/2014/main" id="{85FE69F4-353A-4545-8116-0D6584D447CE}"/>
            </a:ext>
          </a:extLst>
        </xdr:cNvPr>
        <xdr:cNvSpPr/>
      </xdr:nvSpPr>
      <xdr:spPr>
        <a:xfrm rot="5400000">
          <a:off x="2110153" y="8997462"/>
          <a:ext cx="183173" cy="271096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263183</xdr:colOff>
      <xdr:row>29</xdr:row>
      <xdr:rowOff>27403</xdr:rowOff>
    </xdr:from>
    <xdr:to>
      <xdr:col>8</xdr:col>
      <xdr:colOff>229528</xdr:colOff>
      <xdr:row>29</xdr:row>
      <xdr:rowOff>234702</xdr:rowOff>
    </xdr:to>
    <xdr:sp macro="" textlink="">
      <xdr:nvSpPr>
        <xdr:cNvPr id="176" name="Flowchart: Process 175">
          <a:extLst>
            <a:ext uri="{FF2B5EF4-FFF2-40B4-BE49-F238E27FC236}">
              <a16:creationId xmlns:a16="http://schemas.microsoft.com/office/drawing/2014/main" id="{EB346F7B-6B98-448E-9109-FE7D839CE7F6}"/>
            </a:ext>
          </a:extLst>
        </xdr:cNvPr>
        <xdr:cNvSpPr/>
      </xdr:nvSpPr>
      <xdr:spPr>
        <a:xfrm rot="5400000">
          <a:off x="1619081" y="6984232"/>
          <a:ext cx="207299" cy="234777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8656</xdr:colOff>
      <xdr:row>30</xdr:row>
      <xdr:rowOff>17318</xdr:rowOff>
    </xdr:from>
    <xdr:to>
      <xdr:col>7</xdr:col>
      <xdr:colOff>259771</xdr:colOff>
      <xdr:row>30</xdr:row>
      <xdr:rowOff>235459</xdr:rowOff>
    </xdr:to>
    <xdr:sp macro="" textlink="">
      <xdr:nvSpPr>
        <xdr:cNvPr id="180" name="Flowchart: Process 179">
          <a:extLst>
            <a:ext uri="{FF2B5EF4-FFF2-40B4-BE49-F238E27FC236}">
              <a16:creationId xmlns:a16="http://schemas.microsoft.com/office/drawing/2014/main" id="{02AEF873-841D-47A0-BCAF-12C85875AA01}"/>
            </a:ext>
          </a:extLst>
        </xdr:cNvPr>
        <xdr:cNvSpPr/>
      </xdr:nvSpPr>
      <xdr:spPr>
        <a:xfrm rot="5400000">
          <a:off x="856416" y="6702967"/>
          <a:ext cx="218141" cy="1359479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16</xdr:col>
      <xdr:colOff>43294</xdr:colOff>
      <xdr:row>26</xdr:row>
      <xdr:rowOff>25977</xdr:rowOff>
    </xdr:from>
    <xdr:to>
      <xdr:col>16</xdr:col>
      <xdr:colOff>216477</xdr:colOff>
      <xdr:row>27</xdr:row>
      <xdr:rowOff>1663</xdr:rowOff>
    </xdr:to>
    <xdr:sp macro="" textlink="">
      <xdr:nvSpPr>
        <xdr:cNvPr id="181" name="Flowchart: Process 180">
          <a:extLst>
            <a:ext uri="{FF2B5EF4-FFF2-40B4-BE49-F238E27FC236}">
              <a16:creationId xmlns:a16="http://schemas.microsoft.com/office/drawing/2014/main" id="{DA9C6EB7-B316-4468-9505-1E185F44E213}"/>
            </a:ext>
          </a:extLst>
        </xdr:cNvPr>
        <xdr:cNvSpPr/>
      </xdr:nvSpPr>
      <xdr:spPr>
        <a:xfrm rot="5400000">
          <a:off x="3718247" y="6334956"/>
          <a:ext cx="218141" cy="173183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69272</xdr:colOff>
      <xdr:row>27</xdr:row>
      <xdr:rowOff>25977</xdr:rowOff>
    </xdr:from>
    <xdr:to>
      <xdr:col>16</xdr:col>
      <xdr:colOff>259772</xdr:colOff>
      <xdr:row>28</xdr:row>
      <xdr:rowOff>1664</xdr:rowOff>
    </xdr:to>
    <xdr:sp macro="" textlink="">
      <xdr:nvSpPr>
        <xdr:cNvPr id="183" name="Flowchart: Process 182">
          <a:extLst>
            <a:ext uri="{FF2B5EF4-FFF2-40B4-BE49-F238E27FC236}">
              <a16:creationId xmlns:a16="http://schemas.microsoft.com/office/drawing/2014/main" id="{1C550A05-C69A-44A1-AFF8-B788D8DDF294}"/>
            </a:ext>
          </a:extLst>
        </xdr:cNvPr>
        <xdr:cNvSpPr/>
      </xdr:nvSpPr>
      <xdr:spPr>
        <a:xfrm rot="5400000">
          <a:off x="2921610" y="5737480"/>
          <a:ext cx="218141" cy="1853046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51954</xdr:colOff>
      <xdr:row>28</xdr:row>
      <xdr:rowOff>8659</xdr:rowOff>
    </xdr:from>
    <xdr:to>
      <xdr:col>10</xdr:col>
      <xdr:colOff>251113</xdr:colOff>
      <xdr:row>28</xdr:row>
      <xdr:rowOff>226800</xdr:rowOff>
    </xdr:to>
    <xdr:sp macro="" textlink="">
      <xdr:nvSpPr>
        <xdr:cNvPr id="185" name="Flowchart: Process 184">
          <a:extLst>
            <a:ext uri="{FF2B5EF4-FFF2-40B4-BE49-F238E27FC236}">
              <a16:creationId xmlns:a16="http://schemas.microsoft.com/office/drawing/2014/main" id="{68DAFF92-9D98-48EA-A8E3-A71424F2A975}"/>
            </a:ext>
          </a:extLst>
        </xdr:cNvPr>
        <xdr:cNvSpPr/>
      </xdr:nvSpPr>
      <xdr:spPr>
        <a:xfrm rot="5400000">
          <a:off x="2077349" y="6789559"/>
          <a:ext cx="218141" cy="199159"/>
        </a:xfrm>
        <a:prstGeom prst="flowChartProcess">
          <a:avLst/>
        </a:prstGeom>
        <a:solidFill>
          <a:schemeClr val="accent1">
            <a:lumMod val="75000"/>
            <a:alpha val="30000"/>
          </a:schemeClr>
        </a:solidFill>
        <a:ln w="38100"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44A30-8EDA-4EA9-BD8B-C505ECA69BD6}">
  <dimension ref="A1:AA63"/>
  <sheetViews>
    <sheetView showGridLines="0" tabSelected="1" topLeftCell="C19" zoomScale="110" zoomScaleNormal="110" workbookViewId="0">
      <selection activeCell="AE32" sqref="AE32"/>
    </sheetView>
  </sheetViews>
  <sheetFormatPr defaultColWidth="7.109375" defaultRowHeight="12.75" x14ac:dyDescent="0.2"/>
  <cols>
    <col min="1" max="1" width="3" style="3" hidden="1" customWidth="1"/>
    <col min="2" max="2" width="2.6640625" style="3" hidden="1" customWidth="1"/>
    <col min="3" max="8" width="3.21875" style="3" customWidth="1"/>
    <col min="9" max="9" width="2.88671875" style="3" customWidth="1"/>
    <col min="10" max="10" width="1.44140625" style="3" customWidth="1"/>
    <col min="11" max="17" width="3.21875" style="3" customWidth="1"/>
    <col min="18" max="18" width="1.5546875" style="3" customWidth="1"/>
    <col min="19" max="23" width="3.21875" style="3" customWidth="1"/>
    <col min="24" max="24" width="3.88671875" style="3" customWidth="1"/>
    <col min="25" max="25" width="3.21875" style="3" customWidth="1"/>
    <col min="26" max="26" width="2.6640625" style="3" hidden="1" customWidth="1"/>
    <col min="27" max="27" width="3" style="3" hidden="1" customWidth="1"/>
    <col min="28" max="28" width="0" style="3" hidden="1" customWidth="1"/>
    <col min="29" max="16384" width="7.109375" style="3"/>
  </cols>
  <sheetData>
    <row r="1" spans="1:27" hidden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</row>
    <row r="2" spans="1:27" ht="16.5" hidden="1" customHeight="1" x14ac:dyDescent="0.2">
      <c r="A2" s="1"/>
      <c r="B2" s="4"/>
      <c r="C2" s="4"/>
      <c r="D2" s="5" t="s">
        <v>0</v>
      </c>
      <c r="E2" s="24">
        <v>2026</v>
      </c>
      <c r="F2" s="24"/>
      <c r="G2" s="24"/>
      <c r="H2" s="4"/>
      <c r="I2" s="4"/>
      <c r="J2" s="5" t="s">
        <v>1</v>
      </c>
      <c r="K2" s="24">
        <v>1</v>
      </c>
      <c r="L2" s="24"/>
      <c r="M2" s="4"/>
      <c r="N2" s="4"/>
      <c r="O2" s="5" t="s">
        <v>2</v>
      </c>
      <c r="P2" s="24">
        <v>1</v>
      </c>
      <c r="Q2" s="24"/>
      <c r="R2" s="6" t="s">
        <v>3</v>
      </c>
      <c r="S2" s="4"/>
      <c r="T2" s="4"/>
      <c r="U2" s="4"/>
      <c r="V2" s="4"/>
      <c r="W2" s="4"/>
      <c r="X2" s="4"/>
      <c r="Y2" s="7"/>
      <c r="Z2" s="4"/>
      <c r="AA2" s="2"/>
    </row>
    <row r="3" spans="1:27" hidden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2"/>
    </row>
    <row r="4" spans="1:27" hidden="1" x14ac:dyDescent="0.2">
      <c r="A4" s="1"/>
      <c r="AA4" s="1"/>
    </row>
    <row r="5" spans="1:27" s="9" customFormat="1" ht="5.25" customHeight="1" x14ac:dyDescent="0.2">
      <c r="A5" s="8"/>
      <c r="C5" s="25">
        <v>2026</v>
      </c>
      <c r="D5" s="25"/>
      <c r="E5" s="25"/>
      <c r="F5" s="25"/>
      <c r="G5" s="25"/>
      <c r="H5" s="25"/>
      <c r="I5" s="25"/>
      <c r="J5" s="26" t="s">
        <v>4</v>
      </c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AA5" s="8"/>
    </row>
    <row r="6" spans="1:27" ht="54" customHeight="1" x14ac:dyDescent="0.2">
      <c r="A6" s="1"/>
      <c r="C6" s="25"/>
      <c r="D6" s="25"/>
      <c r="E6" s="25"/>
      <c r="F6" s="25"/>
      <c r="G6" s="25"/>
      <c r="H6" s="25"/>
      <c r="I6" s="25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AA6" s="1"/>
    </row>
    <row r="7" spans="1:27" ht="66.75" customHeight="1" x14ac:dyDescent="0.2">
      <c r="A7" s="1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AA7" s="1"/>
    </row>
    <row r="8" spans="1:27" s="14" customFormat="1" ht="21" x14ac:dyDescent="0.35">
      <c r="A8" s="11"/>
      <c r="B8" s="12"/>
      <c r="C8" s="23">
        <f>DATE(E2,K2,1)</f>
        <v>46023</v>
      </c>
      <c r="D8" s="23"/>
      <c r="E8" s="23"/>
      <c r="F8" s="23"/>
      <c r="G8" s="23"/>
      <c r="H8" s="23"/>
      <c r="I8" s="23"/>
      <c r="J8" s="13"/>
      <c r="K8" s="23">
        <f>DATE(YEAR(C8+42),MONTH(C8+42),1)</f>
        <v>46054</v>
      </c>
      <c r="L8" s="23"/>
      <c r="M8" s="23"/>
      <c r="N8" s="23"/>
      <c r="O8" s="23"/>
      <c r="P8" s="23"/>
      <c r="Q8" s="23"/>
      <c r="R8" s="13"/>
      <c r="S8" s="23">
        <f>DATE(YEAR(K8+42),MONTH(K8+42),1)</f>
        <v>46082</v>
      </c>
      <c r="T8" s="23"/>
      <c r="U8" s="23"/>
      <c r="V8" s="23"/>
      <c r="W8" s="23"/>
      <c r="X8" s="23"/>
      <c r="Y8" s="23"/>
      <c r="AA8" s="11"/>
    </row>
    <row r="9" spans="1:27" s="17" customFormat="1" ht="18.75" x14ac:dyDescent="0.3">
      <c r="A9" s="15"/>
      <c r="B9" s="14"/>
      <c r="C9" s="16" t="str">
        <f>CHOOSE(1+MOD($P$2+1-2,7),"S","M","T","W","T","F","S")</f>
        <v>S</v>
      </c>
      <c r="D9" s="16" t="str">
        <f>CHOOSE(1+MOD($P$2+2-2,7),"S","M","T","W","T","F","S")</f>
        <v>M</v>
      </c>
      <c r="E9" s="16" t="str">
        <f>CHOOSE(1+MOD($P$2+3-2,7),"S","M","T","W","T","F","S")</f>
        <v>T</v>
      </c>
      <c r="F9" s="16" t="str">
        <f>CHOOSE(1+MOD($P$2+4-2,7),"S","M","T","W","T","F","S")</f>
        <v>W</v>
      </c>
      <c r="G9" s="16" t="str">
        <f>CHOOSE(1+MOD($P$2+5-2,7),"S","M","T","W","T","F","S")</f>
        <v>T</v>
      </c>
      <c r="H9" s="16" t="str">
        <f>CHOOSE(1+MOD($P$2+6-2,7),"S","M","T","W","T","F","S")</f>
        <v>F</v>
      </c>
      <c r="I9" s="16" t="str">
        <f>CHOOSE(1+MOD($P$2+7-2,7),"S","M","T","W","T","F","S")</f>
        <v>S</v>
      </c>
      <c r="K9" s="16" t="str">
        <f>CHOOSE(1+MOD($P$2+1-2,7),"S","M","T","W","T","F","S")</f>
        <v>S</v>
      </c>
      <c r="L9" s="16" t="str">
        <f>CHOOSE(1+MOD($P$2+2-2,7),"S","M","T","W","T","F","S")</f>
        <v>M</v>
      </c>
      <c r="M9" s="16" t="str">
        <f>CHOOSE(1+MOD($P$2+3-2,7),"S","M","T","W","T","F","S")</f>
        <v>T</v>
      </c>
      <c r="N9" s="16" t="str">
        <f>CHOOSE(1+MOD($P$2+4-2,7),"S","M","T","W","T","F","S")</f>
        <v>W</v>
      </c>
      <c r="O9" s="16" t="str">
        <f>CHOOSE(1+MOD($P$2+5-2,7),"S","M","T","W","T","F","S")</f>
        <v>T</v>
      </c>
      <c r="P9" s="16" t="str">
        <f>CHOOSE(1+MOD($P$2+6-2,7),"S","M","T","W","T","F","S")</f>
        <v>F</v>
      </c>
      <c r="Q9" s="16" t="str">
        <f>CHOOSE(1+MOD($P$2+7-2,7),"S","M","T","W","T","F","S")</f>
        <v>S</v>
      </c>
      <c r="S9" s="16" t="str">
        <f>CHOOSE(1+MOD($P$2+1-2,7),"S","M","T","W","T","F","S")</f>
        <v>S</v>
      </c>
      <c r="T9" s="16" t="str">
        <f>CHOOSE(1+MOD($P$2+2-2,7),"S","M","T","W","T","F","S")</f>
        <v>M</v>
      </c>
      <c r="U9" s="16" t="str">
        <f>CHOOSE(1+MOD($P$2+3-2,7),"S","M","T","W","T","F","S")</f>
        <v>T</v>
      </c>
      <c r="V9" s="16" t="str">
        <f>CHOOSE(1+MOD($P$2+4-2,7),"S","M","T","W","T","F","S")</f>
        <v>W</v>
      </c>
      <c r="W9" s="16" t="str">
        <f>CHOOSE(1+MOD($P$2+5-2,7),"S","M","T","W","T","F","S")</f>
        <v>T</v>
      </c>
      <c r="X9" s="16" t="str">
        <f>CHOOSE(1+MOD($P$2+6-2,7),"S","M","T","W","T","F","S")</f>
        <v>F</v>
      </c>
      <c r="Y9" s="16" t="str">
        <f>CHOOSE(1+MOD($P$2+7-2,7),"S","M","T","W","T","F","S")</f>
        <v>S</v>
      </c>
      <c r="AA9" s="15"/>
    </row>
    <row r="10" spans="1:27" ht="18.75" customHeight="1" x14ac:dyDescent="0.2">
      <c r="A10" s="1"/>
      <c r="C10" s="18" t="str">
        <f>IF(WEEKDAY(C8,1)=MOD($P$2-1,7)+1,C8,"")</f>
        <v/>
      </c>
      <c r="D10" s="18" t="str">
        <f>IF(C10="",IF(WEEKDAY(C8,1)=MOD($P$2,7)+1,C8,""),C10+1)</f>
        <v/>
      </c>
      <c r="E10" s="18" t="str">
        <f>IF(D10="",IF(WEEKDAY(C8,1)=MOD($P$2+1,7)+1,C8,""),D10+1)</f>
        <v/>
      </c>
      <c r="F10" s="18" t="str">
        <f>IF(E10="",IF(WEEKDAY(C8,1)=MOD($P$2+2,7)+1,C8,""),E10+1)</f>
        <v/>
      </c>
      <c r="G10" s="18">
        <f>IF(F10="",IF(WEEKDAY(C8,1)=MOD($P$2+3,7)+1,C8,""),F10+1)</f>
        <v>46023</v>
      </c>
      <c r="H10" s="18">
        <f>IF(G10="",IF(WEEKDAY(C8,1)=MOD($P$2+4,7)+1,C8,""),G10+1)</f>
        <v>46024</v>
      </c>
      <c r="I10" s="18">
        <f>IF(H10="",IF(WEEKDAY(C8,1)=MOD($P$2+5,7)+1,C8,""),H10+1)</f>
        <v>46025</v>
      </c>
      <c r="J10" s="10"/>
      <c r="K10" s="18">
        <f>IF(WEEKDAY(K8,1)=MOD($P$2-1,7)+1,K8,"")</f>
        <v>46054</v>
      </c>
      <c r="L10" s="18">
        <f>IF(K10="",IF(WEEKDAY(K8,1)=MOD($P$2,7)+1,K8,""),K10+1)</f>
        <v>46055</v>
      </c>
      <c r="M10" s="18">
        <f>IF(L10="",IF(WEEKDAY(K8,1)=MOD($P$2+1,7)+1,K8,""),L10+1)</f>
        <v>46056</v>
      </c>
      <c r="N10" s="18">
        <f>IF(M10="",IF(WEEKDAY(K8,1)=MOD($P$2+2,7)+1,K8,""),M10+1)</f>
        <v>46057</v>
      </c>
      <c r="O10" s="18">
        <f>IF(N10="",IF(WEEKDAY(K8,1)=MOD($P$2+3,7)+1,K8,""),N10+1)</f>
        <v>46058</v>
      </c>
      <c r="P10" s="18">
        <f>IF(O10="",IF(WEEKDAY(K8,1)=MOD($P$2+4,7)+1,K8,""),O10+1)</f>
        <v>46059</v>
      </c>
      <c r="Q10" s="18">
        <f>IF(P10="",IF(WEEKDAY(K8,1)=MOD($P$2+5,7)+1,K8,""),P10+1)</f>
        <v>46060</v>
      </c>
      <c r="R10" s="10"/>
      <c r="S10" s="18">
        <f>IF(WEEKDAY(S8,1)=MOD($P$2-1,7)+1,S8,"")</f>
        <v>46082</v>
      </c>
      <c r="T10" s="18">
        <f>IF(S10="",IF(WEEKDAY(S8,1)=MOD($P$2,7)+1,S8,""),S10+1)</f>
        <v>46083</v>
      </c>
      <c r="U10" s="18">
        <f>IF(T10="",IF(WEEKDAY(S8,1)=MOD($P$2+1,7)+1,S8,""),T10+1)</f>
        <v>46084</v>
      </c>
      <c r="V10" s="18">
        <f>IF(U10="",IF(WEEKDAY(S8,1)=MOD($P$2+2,7)+1,S8,""),U10+1)</f>
        <v>46085</v>
      </c>
      <c r="W10" s="18">
        <f>IF(V10="",IF(WEEKDAY(S8,1)=MOD($P$2+3,7)+1,S8,""),V10+1)</f>
        <v>46086</v>
      </c>
      <c r="X10" s="18">
        <f>IF(W10="",IF(WEEKDAY(S8,1)=MOD($P$2+4,7)+1,S8,""),W10+1)</f>
        <v>46087</v>
      </c>
      <c r="Y10" s="18">
        <f>IF(X10="",IF(WEEKDAY(S8,1)=MOD($P$2+5,7)+1,S8,""),X10+1)</f>
        <v>46088</v>
      </c>
      <c r="AA10" s="1"/>
    </row>
    <row r="11" spans="1:27" ht="18.75" customHeight="1" x14ac:dyDescent="0.2">
      <c r="A11" s="1"/>
      <c r="C11" s="18">
        <f>IF(I10="","",IF(MONTH(I10+1)&lt;&gt;MONTH(I10),"",I10+1))</f>
        <v>46026</v>
      </c>
      <c r="D11" s="18">
        <f>IF(C11="","",IF(MONTH(C11+1)&lt;&gt;MONTH(C11),"",C11+1))</f>
        <v>46027</v>
      </c>
      <c r="E11" s="18">
        <f t="shared" ref="E11:I15" si="0">IF(D11="","",IF(MONTH(D11+1)&lt;&gt;MONTH(D11),"",D11+1))</f>
        <v>46028</v>
      </c>
      <c r="F11" s="18">
        <f t="shared" si="0"/>
        <v>46029</v>
      </c>
      <c r="G11" s="18">
        <f t="shared" si="0"/>
        <v>46030</v>
      </c>
      <c r="H11" s="18">
        <f t="shared" si="0"/>
        <v>46031</v>
      </c>
      <c r="I11" s="18">
        <f t="shared" si="0"/>
        <v>46032</v>
      </c>
      <c r="J11" s="10"/>
      <c r="K11" s="18">
        <f>IF(Q10="","",IF(MONTH(Q10+1)&lt;&gt;MONTH(Q10),"",Q10+1))</f>
        <v>46061</v>
      </c>
      <c r="L11" s="18">
        <f>IF(K11="","",IF(MONTH(K11+1)&lt;&gt;MONTH(K11),"",K11+1))</f>
        <v>46062</v>
      </c>
      <c r="M11" s="18">
        <f t="shared" ref="M11:Q15" si="1">IF(L11="","",IF(MONTH(L11+1)&lt;&gt;MONTH(L11),"",L11+1))</f>
        <v>46063</v>
      </c>
      <c r="N11" s="18">
        <f t="shared" si="1"/>
        <v>46064</v>
      </c>
      <c r="O11" s="18">
        <f t="shared" si="1"/>
        <v>46065</v>
      </c>
      <c r="P11" s="18">
        <f t="shared" si="1"/>
        <v>46066</v>
      </c>
      <c r="Q11" s="18">
        <f t="shared" si="1"/>
        <v>46067</v>
      </c>
      <c r="R11" s="10"/>
      <c r="S11" s="18">
        <f>IF(Y10="","",IF(MONTH(Y10+1)&lt;&gt;MONTH(Y10),"",Y10+1))</f>
        <v>46089</v>
      </c>
      <c r="T11" s="18">
        <f>IF(S11="","",IF(MONTH(S11+1)&lt;&gt;MONTH(S11),"",S11+1))</f>
        <v>46090</v>
      </c>
      <c r="U11" s="18">
        <f t="shared" ref="U11:Y15" si="2">IF(T11="","",IF(MONTH(T11+1)&lt;&gt;MONTH(T11),"",T11+1))</f>
        <v>46091</v>
      </c>
      <c r="V11" s="18">
        <f t="shared" si="2"/>
        <v>46092</v>
      </c>
      <c r="W11" s="18">
        <f t="shared" si="2"/>
        <v>46093</v>
      </c>
      <c r="X11" s="18">
        <f t="shared" si="2"/>
        <v>46094</v>
      </c>
      <c r="Y11" s="18">
        <f t="shared" si="2"/>
        <v>46095</v>
      </c>
      <c r="AA11" s="1"/>
    </row>
    <row r="12" spans="1:27" ht="18.75" customHeight="1" x14ac:dyDescent="0.2">
      <c r="A12" s="1"/>
      <c r="C12" s="18">
        <f>IF(I11="","",IF(MONTH(I11+1)&lt;&gt;MONTH(I11),"",I11+1))</f>
        <v>46033</v>
      </c>
      <c r="D12" s="18">
        <f>IF(C12="","",IF(MONTH(C12+1)&lt;&gt;MONTH(C12),"",C12+1))</f>
        <v>46034</v>
      </c>
      <c r="E12" s="18">
        <f t="shared" si="0"/>
        <v>46035</v>
      </c>
      <c r="F12" s="18">
        <f t="shared" si="0"/>
        <v>46036</v>
      </c>
      <c r="G12" s="18">
        <f t="shared" si="0"/>
        <v>46037</v>
      </c>
      <c r="H12" s="18">
        <f t="shared" si="0"/>
        <v>46038</v>
      </c>
      <c r="I12" s="18">
        <f t="shared" si="0"/>
        <v>46039</v>
      </c>
      <c r="J12" s="10"/>
      <c r="K12" s="18">
        <f>IF(Q11="","",IF(MONTH(Q11+1)&lt;&gt;MONTH(Q11),"",Q11+1))</f>
        <v>46068</v>
      </c>
      <c r="L12" s="18">
        <f>IF(K12="","",IF(MONTH(K12+1)&lt;&gt;MONTH(K12),"",K12+1))</f>
        <v>46069</v>
      </c>
      <c r="M12" s="18">
        <f t="shared" si="1"/>
        <v>46070</v>
      </c>
      <c r="N12" s="18">
        <f t="shared" si="1"/>
        <v>46071</v>
      </c>
      <c r="O12" s="18">
        <f t="shared" si="1"/>
        <v>46072</v>
      </c>
      <c r="P12" s="18">
        <f t="shared" si="1"/>
        <v>46073</v>
      </c>
      <c r="Q12" s="18">
        <f t="shared" si="1"/>
        <v>46074</v>
      </c>
      <c r="R12" s="10"/>
      <c r="S12" s="18">
        <f>IF(Y11="","",IF(MONTH(Y11+1)&lt;&gt;MONTH(Y11),"",Y11+1))</f>
        <v>46096</v>
      </c>
      <c r="T12" s="18">
        <f>IF(S12="","",IF(MONTH(S12+1)&lt;&gt;MONTH(S12),"",S12+1))</f>
        <v>46097</v>
      </c>
      <c r="U12" s="18">
        <f t="shared" si="2"/>
        <v>46098</v>
      </c>
      <c r="V12" s="18">
        <f t="shared" si="2"/>
        <v>46099</v>
      </c>
      <c r="W12" s="18">
        <f t="shared" si="2"/>
        <v>46100</v>
      </c>
      <c r="X12" s="18">
        <f t="shared" si="2"/>
        <v>46101</v>
      </c>
      <c r="Y12" s="18">
        <f t="shared" si="2"/>
        <v>46102</v>
      </c>
      <c r="AA12" s="1"/>
    </row>
    <row r="13" spans="1:27" ht="18.75" customHeight="1" x14ac:dyDescent="0.2">
      <c r="A13" s="1"/>
      <c r="C13" s="18">
        <f>IF(I12="","",IF(MONTH(I12+1)&lt;&gt;MONTH(I12),"",I12+1))</f>
        <v>46040</v>
      </c>
      <c r="D13" s="18">
        <f>IF(C13="","",IF(MONTH(C13+1)&lt;&gt;MONTH(C13),"",C13+1))</f>
        <v>46041</v>
      </c>
      <c r="E13" s="18">
        <f t="shared" si="0"/>
        <v>46042</v>
      </c>
      <c r="F13" s="18">
        <f t="shared" si="0"/>
        <v>46043</v>
      </c>
      <c r="G13" s="18">
        <f t="shared" si="0"/>
        <v>46044</v>
      </c>
      <c r="H13" s="18">
        <f t="shared" si="0"/>
        <v>46045</v>
      </c>
      <c r="I13" s="18">
        <f t="shared" si="0"/>
        <v>46046</v>
      </c>
      <c r="J13" s="10"/>
      <c r="K13" s="18">
        <f>IF(Q12="","",IF(MONTH(Q12+1)&lt;&gt;MONTH(Q12),"",Q12+1))</f>
        <v>46075</v>
      </c>
      <c r="L13" s="18">
        <f>IF(K13="","",IF(MONTH(K13+1)&lt;&gt;MONTH(K13),"",K13+1))</f>
        <v>46076</v>
      </c>
      <c r="M13" s="18">
        <f t="shared" si="1"/>
        <v>46077</v>
      </c>
      <c r="N13" s="18">
        <f t="shared" si="1"/>
        <v>46078</v>
      </c>
      <c r="O13" s="18">
        <f t="shared" si="1"/>
        <v>46079</v>
      </c>
      <c r="P13" s="18">
        <f t="shared" si="1"/>
        <v>46080</v>
      </c>
      <c r="Q13" s="18">
        <f t="shared" si="1"/>
        <v>46081</v>
      </c>
      <c r="R13" s="10"/>
      <c r="S13" s="18">
        <f>IF(Y12="","",IF(MONTH(Y12+1)&lt;&gt;MONTH(Y12),"",Y12+1))</f>
        <v>46103</v>
      </c>
      <c r="T13" s="18">
        <f>IF(S13="","",IF(MONTH(S13+1)&lt;&gt;MONTH(S13),"",S13+1))</f>
        <v>46104</v>
      </c>
      <c r="U13" s="18">
        <f t="shared" si="2"/>
        <v>46105</v>
      </c>
      <c r="V13" s="18">
        <f t="shared" si="2"/>
        <v>46106</v>
      </c>
      <c r="W13" s="18">
        <f t="shared" si="2"/>
        <v>46107</v>
      </c>
      <c r="X13" s="18">
        <f t="shared" si="2"/>
        <v>46108</v>
      </c>
      <c r="Y13" s="18">
        <f t="shared" si="2"/>
        <v>46109</v>
      </c>
      <c r="AA13" s="1"/>
    </row>
    <row r="14" spans="1:27" ht="18.75" customHeight="1" x14ac:dyDescent="0.2">
      <c r="A14" s="1"/>
      <c r="C14" s="18">
        <f>IF(I13="","",IF(MONTH(I13+1)&lt;&gt;MONTH(I13),"",I13+1))</f>
        <v>46047</v>
      </c>
      <c r="D14" s="18">
        <f>IF(C14="","",IF(MONTH(C14+1)&lt;&gt;MONTH(C14),"",C14+1))</f>
        <v>46048</v>
      </c>
      <c r="E14" s="18">
        <f t="shared" si="0"/>
        <v>46049</v>
      </c>
      <c r="F14" s="18">
        <f t="shared" si="0"/>
        <v>46050</v>
      </c>
      <c r="G14" s="18">
        <f t="shared" si="0"/>
        <v>46051</v>
      </c>
      <c r="H14" s="18">
        <f t="shared" si="0"/>
        <v>46052</v>
      </c>
      <c r="I14" s="18">
        <f t="shared" si="0"/>
        <v>46053</v>
      </c>
      <c r="J14" s="10"/>
      <c r="K14" s="18" t="str">
        <f>IF(Q13="","",IF(MONTH(Q13+1)&lt;&gt;MONTH(Q13),"",Q13+1))</f>
        <v/>
      </c>
      <c r="L14" s="18" t="str">
        <f>IF(K14="","",IF(MONTH(K14+1)&lt;&gt;MONTH(K14),"",K14+1))</f>
        <v/>
      </c>
      <c r="M14" s="18" t="str">
        <f t="shared" si="1"/>
        <v/>
      </c>
      <c r="N14" s="18" t="str">
        <f t="shared" si="1"/>
        <v/>
      </c>
      <c r="O14" s="18" t="str">
        <f t="shared" si="1"/>
        <v/>
      </c>
      <c r="P14" s="18" t="str">
        <f t="shared" si="1"/>
        <v/>
      </c>
      <c r="Q14" s="18" t="str">
        <f t="shared" si="1"/>
        <v/>
      </c>
      <c r="R14" s="10"/>
      <c r="S14" s="18">
        <f>IF(Y13="","",IF(MONTH(Y13+1)&lt;&gt;MONTH(Y13),"",Y13+1))</f>
        <v>46110</v>
      </c>
      <c r="T14" s="18">
        <f>IF(S14="","",IF(MONTH(S14+1)&lt;&gt;MONTH(S14),"",S14+1))</f>
        <v>46111</v>
      </c>
      <c r="U14" s="18">
        <f t="shared" si="2"/>
        <v>46112</v>
      </c>
      <c r="V14" s="18" t="str">
        <f t="shared" si="2"/>
        <v/>
      </c>
      <c r="W14" s="18" t="str">
        <f t="shared" si="2"/>
        <v/>
      </c>
      <c r="X14" s="18" t="str">
        <f t="shared" si="2"/>
        <v/>
      </c>
      <c r="Y14" s="18" t="str">
        <f t="shared" si="2"/>
        <v/>
      </c>
      <c r="AA14" s="1"/>
    </row>
    <row r="15" spans="1:27" ht="18.75" customHeight="1" x14ac:dyDescent="0.2">
      <c r="A15" s="1"/>
      <c r="C15" s="18" t="str">
        <f>IF(I14="","",IF(MONTH(I14+1)&lt;&gt;MONTH(I14),"",I14+1))</f>
        <v/>
      </c>
      <c r="D15" s="18" t="str">
        <f>IF(C15="","",IF(MONTH(C15+1)&lt;&gt;MONTH(C15),"",C15+1))</f>
        <v/>
      </c>
      <c r="E15" s="18" t="str">
        <f t="shared" si="0"/>
        <v/>
      </c>
      <c r="F15" s="18" t="str">
        <f t="shared" si="0"/>
        <v/>
      </c>
      <c r="G15" s="18" t="str">
        <f t="shared" si="0"/>
        <v/>
      </c>
      <c r="H15" s="18" t="str">
        <f t="shared" si="0"/>
        <v/>
      </c>
      <c r="I15" s="18" t="str">
        <f t="shared" si="0"/>
        <v/>
      </c>
      <c r="J15" s="10"/>
      <c r="K15" s="18" t="str">
        <f>IF(Q14="","",IF(MONTH(Q14+1)&lt;&gt;MONTH(Q14),"",Q14+1))</f>
        <v/>
      </c>
      <c r="L15" s="18" t="str">
        <f>IF(K15="","",IF(MONTH(K15+1)&lt;&gt;MONTH(K15),"",K15+1))</f>
        <v/>
      </c>
      <c r="M15" s="18" t="str">
        <f t="shared" si="1"/>
        <v/>
      </c>
      <c r="N15" s="18" t="str">
        <f t="shared" si="1"/>
        <v/>
      </c>
      <c r="O15" s="18" t="str">
        <f t="shared" si="1"/>
        <v/>
      </c>
      <c r="P15" s="18" t="str">
        <f t="shared" si="1"/>
        <v/>
      </c>
      <c r="Q15" s="18" t="str">
        <f t="shared" si="1"/>
        <v/>
      </c>
      <c r="R15" s="10"/>
      <c r="S15" s="18" t="str">
        <f>IF(Y14="","",IF(MONTH(Y14+1)&lt;&gt;MONTH(Y14),"",Y14+1))</f>
        <v/>
      </c>
      <c r="T15" s="18" t="str">
        <f>IF(S15="","",IF(MONTH(S15+1)&lt;&gt;MONTH(S15),"",S15+1))</f>
        <v/>
      </c>
      <c r="U15" s="18" t="str">
        <f t="shared" si="2"/>
        <v/>
      </c>
      <c r="V15" s="18" t="str">
        <f t="shared" si="2"/>
        <v/>
      </c>
      <c r="W15" s="18" t="str">
        <f t="shared" si="2"/>
        <v/>
      </c>
      <c r="X15" s="18" t="str">
        <f t="shared" si="2"/>
        <v/>
      </c>
      <c r="Y15" s="18" t="str">
        <f t="shared" si="2"/>
        <v/>
      </c>
      <c r="AA15" s="1"/>
    </row>
    <row r="16" spans="1:27" ht="18.75" customHeight="1" x14ac:dyDescent="0.2">
      <c r="A16" s="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AA16" s="1"/>
    </row>
    <row r="17" spans="1:27" ht="21" customHeight="1" x14ac:dyDescent="0.35">
      <c r="A17" s="1"/>
      <c r="B17" s="12"/>
      <c r="C17" s="23">
        <f>DATE(YEAR(S8+42),MONTH(S8+42),1)</f>
        <v>46113</v>
      </c>
      <c r="D17" s="23"/>
      <c r="E17" s="23"/>
      <c r="F17" s="23"/>
      <c r="G17" s="23"/>
      <c r="H17" s="23"/>
      <c r="I17" s="23"/>
      <c r="J17" s="13"/>
      <c r="K17" s="23">
        <f>DATE(YEAR(C17+42),MONTH(C17+42),1)</f>
        <v>46143</v>
      </c>
      <c r="L17" s="23"/>
      <c r="M17" s="23"/>
      <c r="N17" s="23"/>
      <c r="O17" s="23"/>
      <c r="P17" s="23"/>
      <c r="Q17" s="23"/>
      <c r="R17" s="13"/>
      <c r="S17" s="23">
        <f>DATE(YEAR(K17+42),MONTH(K17+42),1)</f>
        <v>46174</v>
      </c>
      <c r="T17" s="23"/>
      <c r="U17" s="23"/>
      <c r="V17" s="23"/>
      <c r="W17" s="23"/>
      <c r="X17" s="23"/>
      <c r="Y17" s="23"/>
      <c r="AA17" s="1"/>
    </row>
    <row r="18" spans="1:27" ht="18.75" customHeight="1" x14ac:dyDescent="0.3">
      <c r="A18" s="1"/>
      <c r="B18" s="14"/>
      <c r="C18" s="16" t="str">
        <f>CHOOSE(1+MOD($P$2+1-2,7),"S","M","T","W","T","F","S")</f>
        <v>S</v>
      </c>
      <c r="D18" s="16" t="str">
        <f>CHOOSE(1+MOD($P$2+2-2,7),"S","M","T","W","T","F","S")</f>
        <v>M</v>
      </c>
      <c r="E18" s="16" t="str">
        <f>CHOOSE(1+MOD($P$2+3-2,7),"S","M","T","W","T","F","S")</f>
        <v>T</v>
      </c>
      <c r="F18" s="16" t="str">
        <f>CHOOSE(1+MOD($P$2+4-2,7),"S","M","T","W","T","F","S")</f>
        <v>W</v>
      </c>
      <c r="G18" s="16" t="str">
        <f>CHOOSE(1+MOD($P$2+5-2,7),"S","M","T","W","T","F","S")</f>
        <v>T</v>
      </c>
      <c r="H18" s="16" t="str">
        <f>CHOOSE(1+MOD($P$2+6-2,7),"S","M","T","W","T","F","S")</f>
        <v>F</v>
      </c>
      <c r="I18" s="16" t="str">
        <f>CHOOSE(1+MOD($P$2+7-2,7),"S","M","T","W","T","F","S")</f>
        <v>S</v>
      </c>
      <c r="J18" s="17"/>
      <c r="K18" s="16" t="str">
        <f>CHOOSE(1+MOD($P$2+1-2,7),"S","M","T","W","T","F","S")</f>
        <v>S</v>
      </c>
      <c r="L18" s="16" t="str">
        <f>CHOOSE(1+MOD($P$2+2-2,7),"S","M","T","W","T","F","S")</f>
        <v>M</v>
      </c>
      <c r="M18" s="16" t="str">
        <f>CHOOSE(1+MOD($P$2+3-2,7),"S","M","T","W","T","F","S")</f>
        <v>T</v>
      </c>
      <c r="N18" s="16" t="str">
        <f>CHOOSE(1+MOD($P$2+4-2,7),"S","M","T","W","T","F","S")</f>
        <v>W</v>
      </c>
      <c r="O18" s="16" t="str">
        <f>CHOOSE(1+MOD($P$2+5-2,7),"S","M","T","W","T","F","S")</f>
        <v>T</v>
      </c>
      <c r="P18" s="16" t="str">
        <f>CHOOSE(1+MOD($P$2+6-2,7),"S","M","T","W","T","F","S")</f>
        <v>F</v>
      </c>
      <c r="Q18" s="16" t="str">
        <f>CHOOSE(1+MOD($P$2+7-2,7),"S","M","T","W","T","F","S")</f>
        <v>S</v>
      </c>
      <c r="R18" s="17"/>
      <c r="S18" s="16" t="str">
        <f>CHOOSE(1+MOD($P$2+1-2,7),"S","M","T","W","T","F","S")</f>
        <v>S</v>
      </c>
      <c r="T18" s="16" t="str">
        <f>CHOOSE(1+MOD($P$2+2-2,7),"S","M","T","W","T","F","S")</f>
        <v>M</v>
      </c>
      <c r="U18" s="16" t="str">
        <f>CHOOSE(1+MOD($P$2+3-2,7),"S","M","T","W","T","F","S")</f>
        <v>T</v>
      </c>
      <c r="V18" s="16" t="str">
        <f>CHOOSE(1+MOD($P$2+4-2,7),"S","M","T","W","T","F","S")</f>
        <v>W</v>
      </c>
      <c r="W18" s="16" t="str">
        <f>CHOOSE(1+MOD($P$2+5-2,7),"S","M","T","W","T","F","S")</f>
        <v>T</v>
      </c>
      <c r="X18" s="16" t="str">
        <f>CHOOSE(1+MOD($P$2+6-2,7),"S","M","T","W","T","F","S")</f>
        <v>F</v>
      </c>
      <c r="Y18" s="16" t="str">
        <f>CHOOSE(1+MOD($P$2+7-2,7),"S","M","T","W","T","F","S")</f>
        <v>S</v>
      </c>
      <c r="AA18" s="1"/>
    </row>
    <row r="19" spans="1:27" ht="18.75" customHeight="1" x14ac:dyDescent="0.2">
      <c r="A19" s="1"/>
      <c r="C19" s="18" t="str">
        <f>IF(WEEKDAY(C17,1)=MOD($P$2-1,7)+1,C17,"")</f>
        <v/>
      </c>
      <c r="D19" s="18" t="str">
        <f>IF(C19="",IF(WEEKDAY(C17,1)=MOD($P$2,7)+1,C17,""),C19+1)</f>
        <v/>
      </c>
      <c r="E19" s="18" t="str">
        <f>IF(D19="",IF(WEEKDAY(C17,1)=MOD($P$2+1,7)+1,C17,""),D19+1)</f>
        <v/>
      </c>
      <c r="F19" s="18">
        <f>IF(E19="",IF(WEEKDAY(C17,1)=MOD($P$2+2,7)+1,C17,""),E19+1)</f>
        <v>46113</v>
      </c>
      <c r="G19" s="18">
        <f>IF(F19="",IF(WEEKDAY(C17,1)=MOD($P$2+3,7)+1,C17,""),F19+1)</f>
        <v>46114</v>
      </c>
      <c r="H19" s="18">
        <f>IF(G19="",IF(WEEKDAY(C17,1)=MOD($P$2+4,7)+1,C17,""),G19+1)</f>
        <v>46115</v>
      </c>
      <c r="I19" s="18">
        <f>IF(H19="",IF(WEEKDAY(C17,1)=MOD($P$2+5,7)+1,C17,""),H19+1)</f>
        <v>46116</v>
      </c>
      <c r="J19" s="10"/>
      <c r="K19" s="18" t="str">
        <f>IF(WEEKDAY(K17,1)=MOD($P$2-1,7)+1,K17,"")</f>
        <v/>
      </c>
      <c r="L19" s="18" t="str">
        <f>IF(K19="",IF(WEEKDAY(K17,1)=MOD($P$2,7)+1,K17,""),K19+1)</f>
        <v/>
      </c>
      <c r="M19" s="18" t="str">
        <f>IF(L19="",IF(WEEKDAY(K17,1)=MOD($P$2+1,7)+1,K17,""),L19+1)</f>
        <v/>
      </c>
      <c r="N19" s="18" t="str">
        <f>IF(M19="",IF(WEEKDAY(K17,1)=MOD($P$2+2,7)+1,K17,""),M19+1)</f>
        <v/>
      </c>
      <c r="O19" s="18" t="str">
        <f>IF(N19="",IF(WEEKDAY(K17,1)=MOD($P$2+3,7)+1,K17,""),N19+1)</f>
        <v/>
      </c>
      <c r="P19" s="18">
        <f>IF(O19="",IF(WEEKDAY(K17,1)=MOD($P$2+4,7)+1,K17,""),O19+1)</f>
        <v>46143</v>
      </c>
      <c r="Q19" s="18">
        <f>IF(P19="",IF(WEEKDAY(K17,1)=MOD($P$2+5,7)+1,K17,""),P19+1)</f>
        <v>46144</v>
      </c>
      <c r="R19" s="10"/>
      <c r="S19" s="18" t="str">
        <f>IF(WEEKDAY(S17,1)=MOD($P$2-1,7)+1,S17,"")</f>
        <v/>
      </c>
      <c r="T19" s="18">
        <f>IF(S19="",IF(WEEKDAY(S17,1)=MOD($P$2,7)+1,S17,""),S19+1)</f>
        <v>46174</v>
      </c>
      <c r="U19" s="18">
        <f>IF(T19="",IF(WEEKDAY(S17,1)=MOD($P$2+1,7)+1,S17,""),T19+1)</f>
        <v>46175</v>
      </c>
      <c r="V19" s="18">
        <f>IF(U19="",IF(WEEKDAY(S17,1)=MOD($P$2+2,7)+1,S17,""),U19+1)</f>
        <v>46176</v>
      </c>
      <c r="W19" s="18">
        <f>IF(V19="",IF(WEEKDAY(S17,1)=MOD($P$2+3,7)+1,S17,""),V19+1)</f>
        <v>46177</v>
      </c>
      <c r="X19" s="18">
        <f>IF(W19="",IF(WEEKDAY(S17,1)=MOD($P$2+4,7)+1,S17,""),W19+1)</f>
        <v>46178</v>
      </c>
      <c r="Y19" s="18">
        <f>IF(X19="",IF(WEEKDAY(S17,1)=MOD($P$2+5,7)+1,S17,""),X19+1)</f>
        <v>46179</v>
      </c>
      <c r="AA19" s="1"/>
    </row>
    <row r="20" spans="1:27" ht="18.75" customHeight="1" x14ac:dyDescent="0.2">
      <c r="A20" s="1"/>
      <c r="C20" s="18">
        <f>IF(I19="","",IF(MONTH(I19+1)&lt;&gt;MONTH(I19),"",I19+1))</f>
        <v>46117</v>
      </c>
      <c r="D20" s="18">
        <f>IF(C20="","",IF(MONTH(C20+1)&lt;&gt;MONTH(C20),"",C20+1))</f>
        <v>46118</v>
      </c>
      <c r="E20" s="18">
        <f t="shared" ref="E20:I24" si="3">IF(D20="","",IF(MONTH(D20+1)&lt;&gt;MONTH(D20),"",D20+1))</f>
        <v>46119</v>
      </c>
      <c r="F20" s="18">
        <f t="shared" si="3"/>
        <v>46120</v>
      </c>
      <c r="G20" s="18">
        <f t="shared" si="3"/>
        <v>46121</v>
      </c>
      <c r="H20" s="18">
        <f t="shared" si="3"/>
        <v>46122</v>
      </c>
      <c r="I20" s="18">
        <f t="shared" si="3"/>
        <v>46123</v>
      </c>
      <c r="J20" s="10"/>
      <c r="K20" s="18">
        <f>IF(Q19="","",IF(MONTH(Q19+1)&lt;&gt;MONTH(Q19),"",Q19+1))</f>
        <v>46145</v>
      </c>
      <c r="L20" s="18">
        <f>IF(K20="","",IF(MONTH(K20+1)&lt;&gt;MONTH(K20),"",K20+1))</f>
        <v>46146</v>
      </c>
      <c r="M20" s="18">
        <f t="shared" ref="M20:Q24" si="4">IF(L20="","",IF(MONTH(L20+1)&lt;&gt;MONTH(L20),"",L20+1))</f>
        <v>46147</v>
      </c>
      <c r="N20" s="18">
        <f t="shared" si="4"/>
        <v>46148</v>
      </c>
      <c r="O20" s="18">
        <f t="shared" si="4"/>
        <v>46149</v>
      </c>
      <c r="P20" s="18">
        <f t="shared" si="4"/>
        <v>46150</v>
      </c>
      <c r="Q20" s="18">
        <f t="shared" si="4"/>
        <v>46151</v>
      </c>
      <c r="R20" s="10"/>
      <c r="S20" s="18">
        <f>IF(Y19="","",IF(MONTH(Y19+1)&lt;&gt;MONTH(Y19),"",Y19+1))</f>
        <v>46180</v>
      </c>
      <c r="T20" s="18">
        <f>IF(S20="","",IF(MONTH(S20+1)&lt;&gt;MONTH(S20),"",S20+1))</f>
        <v>46181</v>
      </c>
      <c r="U20" s="18">
        <f t="shared" ref="U20:Y24" si="5">IF(T20="","",IF(MONTH(T20+1)&lt;&gt;MONTH(T20),"",T20+1))</f>
        <v>46182</v>
      </c>
      <c r="V20" s="18">
        <f t="shared" si="5"/>
        <v>46183</v>
      </c>
      <c r="W20" s="18">
        <f t="shared" si="5"/>
        <v>46184</v>
      </c>
      <c r="X20" s="18">
        <f t="shared" si="5"/>
        <v>46185</v>
      </c>
      <c r="Y20" s="18">
        <f t="shared" si="5"/>
        <v>46186</v>
      </c>
      <c r="AA20" s="1"/>
    </row>
    <row r="21" spans="1:27" ht="18.75" customHeight="1" x14ac:dyDescent="0.2">
      <c r="A21" s="1"/>
      <c r="C21" s="18">
        <f>IF(I20="","",IF(MONTH(I20+1)&lt;&gt;MONTH(I20),"",I20+1))</f>
        <v>46124</v>
      </c>
      <c r="D21" s="18">
        <f>IF(C21="","",IF(MONTH(C21+1)&lt;&gt;MONTH(C21),"",C21+1))</f>
        <v>46125</v>
      </c>
      <c r="E21" s="18">
        <f t="shared" si="3"/>
        <v>46126</v>
      </c>
      <c r="F21" s="18">
        <f t="shared" si="3"/>
        <v>46127</v>
      </c>
      <c r="G21" s="18">
        <f t="shared" si="3"/>
        <v>46128</v>
      </c>
      <c r="H21" s="18">
        <f t="shared" si="3"/>
        <v>46129</v>
      </c>
      <c r="I21" s="18">
        <f t="shared" si="3"/>
        <v>46130</v>
      </c>
      <c r="J21" s="10"/>
      <c r="K21" s="18">
        <f>IF(Q20="","",IF(MONTH(Q20+1)&lt;&gt;MONTH(Q20),"",Q20+1))</f>
        <v>46152</v>
      </c>
      <c r="L21" s="18">
        <f>IF(K21="","",IF(MONTH(K21+1)&lt;&gt;MONTH(K21),"",K21+1))</f>
        <v>46153</v>
      </c>
      <c r="M21" s="18">
        <f t="shared" si="4"/>
        <v>46154</v>
      </c>
      <c r="N21" s="18">
        <f t="shared" si="4"/>
        <v>46155</v>
      </c>
      <c r="O21" s="18">
        <f t="shared" si="4"/>
        <v>46156</v>
      </c>
      <c r="P21" s="18">
        <f t="shared" si="4"/>
        <v>46157</v>
      </c>
      <c r="Q21" s="18">
        <f t="shared" si="4"/>
        <v>46158</v>
      </c>
      <c r="R21" s="10"/>
      <c r="S21" s="18">
        <f>IF(Y20="","",IF(MONTH(Y20+1)&lt;&gt;MONTH(Y20),"",Y20+1))</f>
        <v>46187</v>
      </c>
      <c r="T21" s="18">
        <f>IF(S21="","",IF(MONTH(S21+1)&lt;&gt;MONTH(S21),"",S21+1))</f>
        <v>46188</v>
      </c>
      <c r="U21" s="18">
        <f t="shared" si="5"/>
        <v>46189</v>
      </c>
      <c r="V21" s="18">
        <f t="shared" si="5"/>
        <v>46190</v>
      </c>
      <c r="W21" s="18">
        <f t="shared" si="5"/>
        <v>46191</v>
      </c>
      <c r="X21" s="18">
        <f t="shared" si="5"/>
        <v>46192</v>
      </c>
      <c r="Y21" s="18">
        <f t="shared" si="5"/>
        <v>46193</v>
      </c>
      <c r="AA21" s="1"/>
    </row>
    <row r="22" spans="1:27" ht="18.75" customHeight="1" x14ac:dyDescent="0.2">
      <c r="A22" s="1"/>
      <c r="C22" s="18">
        <f>IF(I21="","",IF(MONTH(I21+1)&lt;&gt;MONTH(I21),"",I21+1))</f>
        <v>46131</v>
      </c>
      <c r="D22" s="18">
        <f>IF(C22="","",IF(MONTH(C22+1)&lt;&gt;MONTH(C22),"",C22+1))</f>
        <v>46132</v>
      </c>
      <c r="E22" s="18">
        <f t="shared" si="3"/>
        <v>46133</v>
      </c>
      <c r="F22" s="18">
        <f t="shared" si="3"/>
        <v>46134</v>
      </c>
      <c r="G22" s="18">
        <f t="shared" si="3"/>
        <v>46135</v>
      </c>
      <c r="H22" s="18">
        <f t="shared" si="3"/>
        <v>46136</v>
      </c>
      <c r="I22" s="18">
        <f t="shared" si="3"/>
        <v>46137</v>
      </c>
      <c r="J22" s="10"/>
      <c r="K22" s="18">
        <f>IF(Q21="","",IF(MONTH(Q21+1)&lt;&gt;MONTH(Q21),"",Q21+1))</f>
        <v>46159</v>
      </c>
      <c r="L22" s="18">
        <f>IF(K22="","",IF(MONTH(K22+1)&lt;&gt;MONTH(K22),"",K22+1))</f>
        <v>46160</v>
      </c>
      <c r="M22" s="18">
        <f t="shared" si="4"/>
        <v>46161</v>
      </c>
      <c r="N22" s="18">
        <f t="shared" si="4"/>
        <v>46162</v>
      </c>
      <c r="O22" s="18">
        <f t="shared" si="4"/>
        <v>46163</v>
      </c>
      <c r="P22" s="18">
        <f t="shared" si="4"/>
        <v>46164</v>
      </c>
      <c r="Q22" s="18">
        <f t="shared" si="4"/>
        <v>46165</v>
      </c>
      <c r="R22" s="10"/>
      <c r="S22" s="18">
        <f>IF(Y21="","",IF(MONTH(Y21+1)&lt;&gt;MONTH(Y21),"",Y21+1))</f>
        <v>46194</v>
      </c>
      <c r="T22" s="18">
        <f>IF(S22="","",IF(MONTH(S22+1)&lt;&gt;MONTH(S22),"",S22+1))</f>
        <v>46195</v>
      </c>
      <c r="U22" s="18">
        <f t="shared" si="5"/>
        <v>46196</v>
      </c>
      <c r="V22" s="18">
        <f t="shared" si="5"/>
        <v>46197</v>
      </c>
      <c r="W22" s="18">
        <f t="shared" si="5"/>
        <v>46198</v>
      </c>
      <c r="X22" s="18">
        <f t="shared" si="5"/>
        <v>46199</v>
      </c>
      <c r="Y22" s="18">
        <f t="shared" si="5"/>
        <v>46200</v>
      </c>
      <c r="AA22" s="1"/>
    </row>
    <row r="23" spans="1:27" ht="18.75" customHeight="1" x14ac:dyDescent="0.2">
      <c r="A23" s="1"/>
      <c r="C23" s="18">
        <f>IF(I22="","",IF(MONTH(I22+1)&lt;&gt;MONTH(I22),"",I22+1))</f>
        <v>46138</v>
      </c>
      <c r="D23" s="18">
        <f>IF(C23="","",IF(MONTH(C23+1)&lt;&gt;MONTH(C23),"",C23+1))</f>
        <v>46139</v>
      </c>
      <c r="E23" s="18">
        <f t="shared" si="3"/>
        <v>46140</v>
      </c>
      <c r="F23" s="18">
        <f t="shared" si="3"/>
        <v>46141</v>
      </c>
      <c r="G23" s="18">
        <f t="shared" si="3"/>
        <v>46142</v>
      </c>
      <c r="H23" s="18" t="str">
        <f t="shared" si="3"/>
        <v/>
      </c>
      <c r="I23" s="18" t="str">
        <f t="shared" si="3"/>
        <v/>
      </c>
      <c r="J23" s="10"/>
      <c r="K23" s="18">
        <f>IF(Q22="","",IF(MONTH(Q22+1)&lt;&gt;MONTH(Q22),"",Q22+1))</f>
        <v>46166</v>
      </c>
      <c r="L23" s="18">
        <f>IF(K23="","",IF(MONTH(K23+1)&lt;&gt;MONTH(K23),"",K23+1))</f>
        <v>46167</v>
      </c>
      <c r="M23" s="18">
        <f t="shared" si="4"/>
        <v>46168</v>
      </c>
      <c r="N23" s="18">
        <f t="shared" si="4"/>
        <v>46169</v>
      </c>
      <c r="O23" s="18">
        <f t="shared" si="4"/>
        <v>46170</v>
      </c>
      <c r="P23" s="18">
        <f t="shared" si="4"/>
        <v>46171</v>
      </c>
      <c r="Q23" s="18">
        <f t="shared" si="4"/>
        <v>46172</v>
      </c>
      <c r="R23" s="10"/>
      <c r="S23" s="18">
        <f>IF(Y22="","",IF(MONTH(Y22+1)&lt;&gt;MONTH(Y22),"",Y22+1))</f>
        <v>46201</v>
      </c>
      <c r="T23" s="18">
        <f>IF(S23="","",IF(MONTH(S23+1)&lt;&gt;MONTH(S23),"",S23+1))</f>
        <v>46202</v>
      </c>
      <c r="U23" s="18">
        <f t="shared" si="5"/>
        <v>46203</v>
      </c>
      <c r="V23" s="18" t="str">
        <f t="shared" si="5"/>
        <v/>
      </c>
      <c r="W23" s="18" t="str">
        <f t="shared" si="5"/>
        <v/>
      </c>
      <c r="X23" s="18" t="str">
        <f t="shared" si="5"/>
        <v/>
      </c>
      <c r="Y23" s="18" t="str">
        <f t="shared" si="5"/>
        <v/>
      </c>
      <c r="AA23" s="1"/>
    </row>
    <row r="24" spans="1:27" ht="18.75" customHeight="1" x14ac:dyDescent="0.2">
      <c r="A24" s="1"/>
      <c r="C24" s="18" t="str">
        <f>IF(I23="","",IF(MONTH(I23+1)&lt;&gt;MONTH(I23),"",I23+1))</f>
        <v/>
      </c>
      <c r="D24" s="18" t="str">
        <f>IF(C24="","",IF(MONTH(C24+1)&lt;&gt;MONTH(C24),"",C24+1))</f>
        <v/>
      </c>
      <c r="E24" s="18" t="str">
        <f t="shared" si="3"/>
        <v/>
      </c>
      <c r="F24" s="18" t="str">
        <f t="shared" si="3"/>
        <v/>
      </c>
      <c r="G24" s="18" t="str">
        <f t="shared" si="3"/>
        <v/>
      </c>
      <c r="H24" s="18" t="str">
        <f t="shared" si="3"/>
        <v/>
      </c>
      <c r="I24" s="18" t="str">
        <f t="shared" si="3"/>
        <v/>
      </c>
      <c r="J24" s="10"/>
      <c r="K24" s="18">
        <f>IF(Q23="","",IF(MONTH(Q23+1)&lt;&gt;MONTH(Q23),"",Q23+1))</f>
        <v>46173</v>
      </c>
      <c r="L24" s="18" t="str">
        <f>IF(K24="","",IF(MONTH(K24+1)&lt;&gt;MONTH(K24),"",K24+1))</f>
        <v/>
      </c>
      <c r="M24" s="18" t="str">
        <f t="shared" si="4"/>
        <v/>
      </c>
      <c r="N24" s="18" t="str">
        <f t="shared" si="4"/>
        <v/>
      </c>
      <c r="O24" s="18" t="str">
        <f t="shared" si="4"/>
        <v/>
      </c>
      <c r="P24" s="18" t="str">
        <f t="shared" si="4"/>
        <v/>
      </c>
      <c r="Q24" s="18" t="str">
        <f t="shared" si="4"/>
        <v/>
      </c>
      <c r="R24" s="10"/>
      <c r="S24" s="18" t="str">
        <f>IF(Y23="","",IF(MONTH(Y23+1)&lt;&gt;MONTH(Y23),"",Y23+1))</f>
        <v/>
      </c>
      <c r="T24" s="18" t="str">
        <f>IF(S24="","",IF(MONTH(S24+1)&lt;&gt;MONTH(S24),"",S24+1))</f>
        <v/>
      </c>
      <c r="U24" s="18" t="str">
        <f t="shared" si="5"/>
        <v/>
      </c>
      <c r="V24" s="18" t="str">
        <f t="shared" si="5"/>
        <v/>
      </c>
      <c r="W24" s="18" t="str">
        <f t="shared" si="5"/>
        <v/>
      </c>
      <c r="X24" s="18" t="str">
        <f t="shared" si="5"/>
        <v/>
      </c>
      <c r="Y24" s="18" t="str">
        <f t="shared" si="5"/>
        <v/>
      </c>
      <c r="AA24" s="1"/>
    </row>
    <row r="25" spans="1:27" ht="21" x14ac:dyDescent="0.35">
      <c r="A25" s="1"/>
      <c r="B25" s="12"/>
      <c r="C25" s="23">
        <f>DATE(YEAR(S17+42),MONTH(S17+42),1)</f>
        <v>46204</v>
      </c>
      <c r="D25" s="23"/>
      <c r="E25" s="23"/>
      <c r="F25" s="23"/>
      <c r="G25" s="23"/>
      <c r="H25" s="23"/>
      <c r="I25" s="23"/>
      <c r="J25" s="13"/>
      <c r="K25" s="23">
        <f>DATE(YEAR(C25+42),MONTH(C25+42),1)</f>
        <v>46235</v>
      </c>
      <c r="L25" s="23"/>
      <c r="M25" s="23"/>
      <c r="N25" s="23"/>
      <c r="O25" s="23"/>
      <c r="P25" s="23"/>
      <c r="Q25" s="23"/>
      <c r="R25" s="13"/>
      <c r="S25" s="23">
        <f>DATE(YEAR(K25+42),MONTH(K25+42),1)</f>
        <v>46266</v>
      </c>
      <c r="T25" s="23"/>
      <c r="U25" s="23"/>
      <c r="V25" s="23"/>
      <c r="W25" s="23"/>
      <c r="X25" s="23"/>
      <c r="Y25" s="23"/>
      <c r="AA25" s="1"/>
    </row>
    <row r="26" spans="1:27" ht="18.75" x14ac:dyDescent="0.3">
      <c r="A26" s="1"/>
      <c r="B26" s="14"/>
      <c r="C26" s="16" t="str">
        <f>CHOOSE(1+MOD($P$2+1-2,7),"S","M","T","W","T","F","S")</f>
        <v>S</v>
      </c>
      <c r="D26" s="16" t="str">
        <f>CHOOSE(1+MOD($P$2+2-2,7),"S","M","T","W","T","F","S")</f>
        <v>M</v>
      </c>
      <c r="E26" s="16" t="str">
        <f>CHOOSE(1+MOD($P$2+3-2,7),"S","M","T","W","T","F","S")</f>
        <v>T</v>
      </c>
      <c r="F26" s="16" t="str">
        <f>CHOOSE(1+MOD($P$2+4-2,7),"S","M","T","W","T","F","S")</f>
        <v>W</v>
      </c>
      <c r="G26" s="16" t="str">
        <f>CHOOSE(1+MOD($P$2+5-2,7),"S","M","T","W","T","F","S")</f>
        <v>T</v>
      </c>
      <c r="H26" s="16" t="str">
        <f>CHOOSE(1+MOD($P$2+6-2,7),"S","M","T","W","T","F","S")</f>
        <v>F</v>
      </c>
      <c r="I26" s="16" t="str">
        <f>CHOOSE(1+MOD($P$2+7-2,7),"S","M","T","W","T","F","S")</f>
        <v>S</v>
      </c>
      <c r="J26" s="17"/>
      <c r="K26" s="16" t="str">
        <f>CHOOSE(1+MOD($P$2+1-2,7),"S","M","T","W","T","F","S")</f>
        <v>S</v>
      </c>
      <c r="L26" s="16" t="str">
        <f>CHOOSE(1+MOD($P$2+2-2,7),"S","M","T","W","T","F","S")</f>
        <v>M</v>
      </c>
      <c r="M26" s="16" t="str">
        <f>CHOOSE(1+MOD($P$2+3-2,7),"S","M","T","W","T","F","S")</f>
        <v>T</v>
      </c>
      <c r="N26" s="16" t="str">
        <f>CHOOSE(1+MOD($P$2+4-2,7),"S","M","T","W","T","F","S")</f>
        <v>W</v>
      </c>
      <c r="O26" s="16" t="str">
        <f>CHOOSE(1+MOD($P$2+5-2,7),"S","M","T","W","T","F","S")</f>
        <v>T</v>
      </c>
      <c r="P26" s="16" t="str">
        <f>CHOOSE(1+MOD($P$2+6-2,7),"S","M","T","W","T","F","S")</f>
        <v>F</v>
      </c>
      <c r="Q26" s="16" t="str">
        <f>CHOOSE(1+MOD($P$2+7-2,7),"S","M","T","W","T","F","S")</f>
        <v>S</v>
      </c>
      <c r="R26" s="17"/>
      <c r="S26" s="16" t="str">
        <f>CHOOSE(1+MOD($P$2+1-2,7),"S","M","T","W","T","F","S")</f>
        <v>S</v>
      </c>
      <c r="T26" s="16" t="str">
        <f>CHOOSE(1+MOD($P$2+2-2,7),"S","M","T","W","T","F","S")</f>
        <v>M</v>
      </c>
      <c r="U26" s="16" t="str">
        <f>CHOOSE(1+MOD($P$2+3-2,7),"S","M","T","W","T","F","S")</f>
        <v>T</v>
      </c>
      <c r="V26" s="16" t="str">
        <f>CHOOSE(1+MOD($P$2+4-2,7),"S","M","T","W","T","F","S")</f>
        <v>W</v>
      </c>
      <c r="W26" s="16" t="str">
        <f>CHOOSE(1+MOD($P$2+5-2,7),"S","M","T","W","T","F","S")</f>
        <v>T</v>
      </c>
      <c r="X26" s="16" t="str">
        <f>CHOOSE(1+MOD($P$2+6-2,7),"S","M","T","W","T","F","S")</f>
        <v>F</v>
      </c>
      <c r="Y26" s="16" t="str">
        <f>CHOOSE(1+MOD($P$2+7-2,7),"S","M","T","W","T","F","S")</f>
        <v>S</v>
      </c>
      <c r="AA26" s="1"/>
    </row>
    <row r="27" spans="1:27" ht="18.75" customHeight="1" x14ac:dyDescent="0.2">
      <c r="A27" s="1"/>
      <c r="C27" s="18" t="str">
        <f>IF(WEEKDAY(C25,1)=MOD($P$2-1,7)+1,C25,"")</f>
        <v/>
      </c>
      <c r="D27" s="18" t="str">
        <f>IF(C27="",IF(WEEKDAY(C25,1)=MOD($P$2,7)+1,C25,""),C27+1)</f>
        <v/>
      </c>
      <c r="E27" s="18" t="str">
        <f>IF(D27="",IF(WEEKDAY(C25,1)=MOD($P$2+1,7)+1,C25,""),D27+1)</f>
        <v/>
      </c>
      <c r="F27" s="18">
        <f>IF(E27="",IF(WEEKDAY(C25,1)=MOD($P$2+2,7)+1,C25,""),E27+1)</f>
        <v>46204</v>
      </c>
      <c r="G27" s="18">
        <f>IF(F27="",IF(WEEKDAY(C25,1)=MOD($P$2+3,7)+1,C25,""),F27+1)</f>
        <v>46205</v>
      </c>
      <c r="H27" s="18">
        <f>IF(G27="",IF(WEEKDAY(C25,1)=MOD($P$2+4,7)+1,C25,""),G27+1)</f>
        <v>46206</v>
      </c>
      <c r="I27" s="18">
        <f>IF(H27="",IF(WEEKDAY(C25,1)=MOD($P$2+5,7)+1,C25,""),H27+1)</f>
        <v>46207</v>
      </c>
      <c r="J27" s="10"/>
      <c r="K27" s="18" t="str">
        <f>IF(WEEKDAY(K25,1)=MOD($P$2-1,7)+1,K25,"")</f>
        <v/>
      </c>
      <c r="L27" s="18" t="str">
        <f>IF(K27="",IF(WEEKDAY(K25,1)=MOD($P$2,7)+1,K25,""),K27+1)</f>
        <v/>
      </c>
      <c r="M27" s="18" t="str">
        <f>IF(L27="",IF(WEEKDAY(K25,1)=MOD($P$2+1,7)+1,K25,""),L27+1)</f>
        <v/>
      </c>
      <c r="N27" s="18" t="str">
        <f>IF(M27="",IF(WEEKDAY(K25,1)=MOD($P$2+2,7)+1,K25,""),M27+1)</f>
        <v/>
      </c>
      <c r="O27" s="18" t="str">
        <f>IF(N27="",IF(WEEKDAY(K25,1)=MOD($P$2+3,7)+1,K25,""),N27+1)</f>
        <v/>
      </c>
      <c r="P27" s="18" t="str">
        <f>IF(O27="",IF(WEEKDAY(K25,1)=MOD($P$2+4,7)+1,K25,""),O27+1)</f>
        <v/>
      </c>
      <c r="Q27" s="18">
        <f>IF(P27="",IF(WEEKDAY(K25,1)=MOD($P$2+5,7)+1,K25,""),P27+1)</f>
        <v>46235</v>
      </c>
      <c r="R27" s="10"/>
      <c r="S27" s="18" t="str">
        <f>IF(WEEKDAY(S25,1)=MOD($P$2-1,7)+1,S25,"")</f>
        <v/>
      </c>
      <c r="T27" s="18" t="str">
        <f>IF(S27="",IF(WEEKDAY(S25,1)=MOD($P$2,7)+1,S25,""),S27+1)</f>
        <v/>
      </c>
      <c r="U27" s="18">
        <f>IF(T27="",IF(WEEKDAY(S25,1)=MOD($P$2+1,7)+1,S25,""),T27+1)</f>
        <v>46266</v>
      </c>
      <c r="V27" s="18">
        <f>IF(U27="",IF(WEEKDAY(S25,1)=MOD($P$2+2,7)+1,S25,""),U27+1)</f>
        <v>46267</v>
      </c>
      <c r="W27" s="18">
        <f>IF(V27="",IF(WEEKDAY(S25,1)=MOD($P$2+3,7)+1,S25,""),V27+1)</f>
        <v>46268</v>
      </c>
      <c r="X27" s="18">
        <f>IF(W27="",IF(WEEKDAY(S25,1)=MOD($P$2+4,7)+1,S25,""),W27+1)</f>
        <v>46269</v>
      </c>
      <c r="Y27" s="18">
        <f>IF(X27="",IF(WEEKDAY(S25,1)=MOD($P$2+5,7)+1,S25,""),X27+1)</f>
        <v>46270</v>
      </c>
      <c r="AA27" s="1"/>
    </row>
    <row r="28" spans="1:27" ht="18.75" customHeight="1" x14ac:dyDescent="0.2">
      <c r="A28" s="1"/>
      <c r="C28" s="18">
        <f>IF(I27="","",IF(MONTH(I27+1)&lt;&gt;MONTH(I27),"",I27+1))</f>
        <v>46208</v>
      </c>
      <c r="D28" s="18">
        <f>IF(C28="","",IF(MONTH(C28+1)&lt;&gt;MONTH(C28),"",C28+1))</f>
        <v>46209</v>
      </c>
      <c r="E28" s="18">
        <f t="shared" ref="E28:I32" si="6">IF(D28="","",IF(MONTH(D28+1)&lt;&gt;MONTH(D28),"",D28+1))</f>
        <v>46210</v>
      </c>
      <c r="F28" s="18">
        <f t="shared" si="6"/>
        <v>46211</v>
      </c>
      <c r="G28" s="18">
        <f t="shared" si="6"/>
        <v>46212</v>
      </c>
      <c r="H28" s="18">
        <f t="shared" si="6"/>
        <v>46213</v>
      </c>
      <c r="I28" s="18">
        <f t="shared" si="6"/>
        <v>46214</v>
      </c>
      <c r="J28" s="10"/>
      <c r="K28" s="18">
        <f>IF(Q27="","",IF(MONTH(Q27+1)&lt;&gt;MONTH(Q27),"",Q27+1))</f>
        <v>46236</v>
      </c>
      <c r="L28" s="18">
        <f>IF(K28="","",IF(MONTH(K28+1)&lt;&gt;MONTH(K28),"",K28+1))</f>
        <v>46237</v>
      </c>
      <c r="M28" s="18">
        <f t="shared" ref="M28:Q32" si="7">IF(L28="","",IF(MONTH(L28+1)&lt;&gt;MONTH(L28),"",L28+1))</f>
        <v>46238</v>
      </c>
      <c r="N28" s="18">
        <f t="shared" si="7"/>
        <v>46239</v>
      </c>
      <c r="O28" s="18">
        <f t="shared" si="7"/>
        <v>46240</v>
      </c>
      <c r="P28" s="18">
        <f t="shared" si="7"/>
        <v>46241</v>
      </c>
      <c r="Q28" s="18">
        <f t="shared" si="7"/>
        <v>46242</v>
      </c>
      <c r="R28" s="10"/>
      <c r="S28" s="18">
        <f>IF(Y27="","",IF(MONTH(Y27+1)&lt;&gt;MONTH(Y27),"",Y27+1))</f>
        <v>46271</v>
      </c>
      <c r="T28" s="18">
        <f>IF(S28="","",IF(MONTH(S28+1)&lt;&gt;MONTH(S28),"",S28+1))</f>
        <v>46272</v>
      </c>
      <c r="U28" s="18">
        <f t="shared" ref="U28:Y32" si="8">IF(T28="","",IF(MONTH(T28+1)&lt;&gt;MONTH(T28),"",T28+1))</f>
        <v>46273</v>
      </c>
      <c r="V28" s="18">
        <f t="shared" si="8"/>
        <v>46274</v>
      </c>
      <c r="W28" s="18">
        <f t="shared" si="8"/>
        <v>46275</v>
      </c>
      <c r="X28" s="18">
        <f t="shared" si="8"/>
        <v>46276</v>
      </c>
      <c r="Y28" s="18">
        <f t="shared" si="8"/>
        <v>46277</v>
      </c>
      <c r="AA28" s="1"/>
    </row>
    <row r="29" spans="1:27" ht="18.75" customHeight="1" x14ac:dyDescent="0.2">
      <c r="A29" s="1"/>
      <c r="C29" s="18">
        <f>IF(I28="","",IF(MONTH(I28+1)&lt;&gt;MONTH(I28),"",I28+1))</f>
        <v>46215</v>
      </c>
      <c r="D29" s="18">
        <f>IF(C29="","",IF(MONTH(C29+1)&lt;&gt;MONTH(C29),"",C29+1))</f>
        <v>46216</v>
      </c>
      <c r="E29" s="18">
        <f t="shared" si="6"/>
        <v>46217</v>
      </c>
      <c r="F29" s="18">
        <f t="shared" si="6"/>
        <v>46218</v>
      </c>
      <c r="G29" s="18">
        <f t="shared" si="6"/>
        <v>46219</v>
      </c>
      <c r="H29" s="18">
        <f t="shared" si="6"/>
        <v>46220</v>
      </c>
      <c r="I29" s="18">
        <f t="shared" si="6"/>
        <v>46221</v>
      </c>
      <c r="J29" s="10"/>
      <c r="K29" s="18">
        <f>IF(Q28="","",IF(MONTH(Q28+1)&lt;&gt;MONTH(Q28),"",Q28+1))</f>
        <v>46243</v>
      </c>
      <c r="L29" s="18">
        <f>IF(K29="","",IF(MONTH(K29+1)&lt;&gt;MONTH(K29),"",K29+1))</f>
        <v>46244</v>
      </c>
      <c r="M29" s="18">
        <f t="shared" si="7"/>
        <v>46245</v>
      </c>
      <c r="N29" s="18">
        <f t="shared" si="7"/>
        <v>46246</v>
      </c>
      <c r="O29" s="18">
        <f t="shared" si="7"/>
        <v>46247</v>
      </c>
      <c r="P29" s="18">
        <f t="shared" si="7"/>
        <v>46248</v>
      </c>
      <c r="Q29" s="18">
        <f t="shared" si="7"/>
        <v>46249</v>
      </c>
      <c r="R29" s="10"/>
      <c r="S29" s="18">
        <f>IF(Y28="","",IF(MONTH(Y28+1)&lt;&gt;MONTH(Y28),"",Y28+1))</f>
        <v>46278</v>
      </c>
      <c r="T29" s="18">
        <f>IF(S29="","",IF(MONTH(S29+1)&lt;&gt;MONTH(S29),"",S29+1))</f>
        <v>46279</v>
      </c>
      <c r="U29" s="18">
        <f t="shared" si="8"/>
        <v>46280</v>
      </c>
      <c r="V29" s="18">
        <f t="shared" si="8"/>
        <v>46281</v>
      </c>
      <c r="W29" s="18">
        <f t="shared" si="8"/>
        <v>46282</v>
      </c>
      <c r="X29" s="18">
        <f t="shared" si="8"/>
        <v>46283</v>
      </c>
      <c r="Y29" s="18">
        <f t="shared" si="8"/>
        <v>46284</v>
      </c>
      <c r="AA29" s="1"/>
    </row>
    <row r="30" spans="1:27" ht="18.75" customHeight="1" x14ac:dyDescent="0.2">
      <c r="A30" s="1"/>
      <c r="C30" s="18">
        <f>IF(I29="","",IF(MONTH(I29+1)&lt;&gt;MONTH(I29),"",I29+1))</f>
        <v>46222</v>
      </c>
      <c r="D30" s="18">
        <f>IF(C30="","",IF(MONTH(C30+1)&lt;&gt;MONTH(C30),"",C30+1))</f>
        <v>46223</v>
      </c>
      <c r="E30" s="18">
        <f t="shared" si="6"/>
        <v>46224</v>
      </c>
      <c r="F30" s="18">
        <f t="shared" si="6"/>
        <v>46225</v>
      </c>
      <c r="G30" s="18">
        <f t="shared" si="6"/>
        <v>46226</v>
      </c>
      <c r="H30" s="18">
        <f t="shared" si="6"/>
        <v>46227</v>
      </c>
      <c r="I30" s="18">
        <f t="shared" si="6"/>
        <v>46228</v>
      </c>
      <c r="J30" s="10"/>
      <c r="K30" s="18">
        <f>IF(Q29="","",IF(MONTH(Q29+1)&lt;&gt;MONTH(Q29),"",Q29+1))</f>
        <v>46250</v>
      </c>
      <c r="L30" s="18">
        <f>IF(K30="","",IF(MONTH(K30+1)&lt;&gt;MONTH(K30),"",K30+1))</f>
        <v>46251</v>
      </c>
      <c r="M30" s="18">
        <f t="shared" si="7"/>
        <v>46252</v>
      </c>
      <c r="N30" s="18">
        <f t="shared" si="7"/>
        <v>46253</v>
      </c>
      <c r="O30" s="18">
        <f t="shared" si="7"/>
        <v>46254</v>
      </c>
      <c r="P30" s="18">
        <f t="shared" si="7"/>
        <v>46255</v>
      </c>
      <c r="Q30" s="18">
        <f t="shared" si="7"/>
        <v>46256</v>
      </c>
      <c r="R30" s="10"/>
      <c r="S30" s="18">
        <f>IF(Y29="","",IF(MONTH(Y29+1)&lt;&gt;MONTH(Y29),"",Y29+1))</f>
        <v>46285</v>
      </c>
      <c r="T30" s="18">
        <f>IF(S30="","",IF(MONTH(S30+1)&lt;&gt;MONTH(S30),"",S30+1))</f>
        <v>46286</v>
      </c>
      <c r="U30" s="18">
        <f t="shared" si="8"/>
        <v>46287</v>
      </c>
      <c r="V30" s="18">
        <f t="shared" si="8"/>
        <v>46288</v>
      </c>
      <c r="W30" s="18">
        <f t="shared" si="8"/>
        <v>46289</v>
      </c>
      <c r="X30" s="18">
        <f t="shared" si="8"/>
        <v>46290</v>
      </c>
      <c r="Y30" s="18">
        <f t="shared" si="8"/>
        <v>46291</v>
      </c>
      <c r="AA30" s="1"/>
    </row>
    <row r="31" spans="1:27" ht="18.75" customHeight="1" x14ac:dyDescent="0.2">
      <c r="A31" s="1"/>
      <c r="C31" s="18">
        <f>IF(I30="","",IF(MONTH(I30+1)&lt;&gt;MONTH(I30),"",I30+1))</f>
        <v>46229</v>
      </c>
      <c r="D31" s="18">
        <f>IF(C31="","",IF(MONTH(C31+1)&lt;&gt;MONTH(C31),"",C31+1))</f>
        <v>46230</v>
      </c>
      <c r="E31" s="18">
        <f t="shared" si="6"/>
        <v>46231</v>
      </c>
      <c r="F31" s="18">
        <f t="shared" si="6"/>
        <v>46232</v>
      </c>
      <c r="G31" s="18">
        <f t="shared" si="6"/>
        <v>46233</v>
      </c>
      <c r="H31" s="18">
        <f t="shared" si="6"/>
        <v>46234</v>
      </c>
      <c r="I31" s="18" t="str">
        <f t="shared" si="6"/>
        <v/>
      </c>
      <c r="J31" s="10"/>
      <c r="K31" s="18">
        <f>IF(Q30="","",IF(MONTH(Q30+C321)&lt;&gt;MONTH(Q30),"",Q30+1))</f>
        <v>46257</v>
      </c>
      <c r="L31" s="18">
        <f>IF(K31="","",IF(MONTH(K31+1)&lt;&gt;MONTH(K31),"",K31+1))</f>
        <v>46258</v>
      </c>
      <c r="M31" s="18">
        <f t="shared" si="7"/>
        <v>46259</v>
      </c>
      <c r="N31" s="18">
        <f t="shared" si="7"/>
        <v>46260</v>
      </c>
      <c r="O31" s="18">
        <f t="shared" si="7"/>
        <v>46261</v>
      </c>
      <c r="P31" s="18">
        <f t="shared" si="7"/>
        <v>46262</v>
      </c>
      <c r="Q31" s="18">
        <f t="shared" si="7"/>
        <v>46263</v>
      </c>
      <c r="R31" s="10"/>
      <c r="S31" s="18">
        <f>IF(Y30="","",IF(MONTH(Y30+1)&lt;&gt;MONTH(Y30),"",Y30+1))</f>
        <v>46292</v>
      </c>
      <c r="T31" s="18">
        <f>IF(S31="","",IF(MONTH(S31+1)&lt;&gt;MONTH(S31),"",S31+1))</f>
        <v>46293</v>
      </c>
      <c r="U31" s="18">
        <f t="shared" si="8"/>
        <v>46294</v>
      </c>
      <c r="V31" s="18">
        <f t="shared" si="8"/>
        <v>46295</v>
      </c>
      <c r="W31" s="18" t="str">
        <f t="shared" si="8"/>
        <v/>
      </c>
      <c r="X31" s="18" t="str">
        <f t="shared" si="8"/>
        <v/>
      </c>
      <c r="Y31" s="18" t="str">
        <f t="shared" si="8"/>
        <v/>
      </c>
      <c r="AA31" s="1"/>
    </row>
    <row r="32" spans="1:27" ht="18.75" customHeight="1" x14ac:dyDescent="0.2">
      <c r="A32" s="1"/>
      <c r="C32" s="18" t="str">
        <f>IF(I31="","",IF(MONTH(I31+1)&lt;&gt;MONTH(I31),"",I31+1))</f>
        <v/>
      </c>
      <c r="D32" s="18" t="str">
        <f>IF(C32="","",IF(MONTH(C32+1)&lt;&gt;MONTH(C32),"",C32+1))</f>
        <v/>
      </c>
      <c r="E32" s="18" t="str">
        <f t="shared" si="6"/>
        <v/>
      </c>
      <c r="F32" s="18" t="str">
        <f t="shared" si="6"/>
        <v/>
      </c>
      <c r="G32" s="18" t="str">
        <f t="shared" si="6"/>
        <v/>
      </c>
      <c r="H32" s="18" t="str">
        <f t="shared" si="6"/>
        <v/>
      </c>
      <c r="I32" s="18" t="str">
        <f t="shared" si="6"/>
        <v/>
      </c>
      <c r="J32" s="10"/>
      <c r="K32" s="18">
        <f>IF(Q31="","",IF(MONTH(Q31+1)&lt;&gt;MONTH(Q31),"",Q31+1))</f>
        <v>46264</v>
      </c>
      <c r="L32" s="18">
        <f>IF(K32="","",IF(MONTH(K32+1)&lt;&gt;MONTH(K32),"",K32+1))</f>
        <v>46265</v>
      </c>
      <c r="M32" s="18" t="str">
        <f t="shared" si="7"/>
        <v/>
      </c>
      <c r="N32" s="18" t="str">
        <f t="shared" si="7"/>
        <v/>
      </c>
      <c r="O32" s="18" t="str">
        <f t="shared" si="7"/>
        <v/>
      </c>
      <c r="P32" s="18" t="str">
        <f t="shared" si="7"/>
        <v/>
      </c>
      <c r="Q32" s="18" t="str">
        <f t="shared" si="7"/>
        <v/>
      </c>
      <c r="R32" s="10"/>
      <c r="S32" s="18" t="str">
        <f>IF(Y31="","",IF(MONTH(Y31+1)&lt;&gt;MONTH(Y31),"",Y31+1))</f>
        <v/>
      </c>
      <c r="T32" s="18" t="str">
        <f>IF(S32="","",IF(MONTH(S32+1)&lt;&gt;MONTH(S32),"",S32+1))</f>
        <v/>
      </c>
      <c r="U32" s="18" t="str">
        <f t="shared" si="8"/>
        <v/>
      </c>
      <c r="V32" s="18" t="str">
        <f t="shared" si="8"/>
        <v/>
      </c>
      <c r="W32" s="18" t="str">
        <f t="shared" si="8"/>
        <v/>
      </c>
      <c r="X32" s="18" t="str">
        <f t="shared" si="8"/>
        <v/>
      </c>
      <c r="Y32" s="18" t="str">
        <f t="shared" si="8"/>
        <v/>
      </c>
      <c r="AA32" s="1"/>
    </row>
    <row r="33" spans="1:27" ht="6" customHeight="1" x14ac:dyDescent="0.2">
      <c r="A33" s="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AA33" s="1"/>
    </row>
    <row r="34" spans="1:27" ht="21" x14ac:dyDescent="0.35">
      <c r="A34" s="1"/>
      <c r="B34" s="12"/>
      <c r="C34" s="23">
        <f>DATE(YEAR(S25+42),MONTH(S25+42),1)</f>
        <v>46296</v>
      </c>
      <c r="D34" s="23"/>
      <c r="E34" s="23"/>
      <c r="F34" s="23"/>
      <c r="G34" s="23"/>
      <c r="H34" s="23"/>
      <c r="I34" s="23"/>
      <c r="J34" s="13"/>
      <c r="K34" s="23">
        <f>DATE(YEAR(C34+42),MONTH(C34+42),1)</f>
        <v>46327</v>
      </c>
      <c r="L34" s="23"/>
      <c r="M34" s="23"/>
      <c r="N34" s="23"/>
      <c r="O34" s="23"/>
      <c r="P34" s="23"/>
      <c r="Q34" s="23"/>
      <c r="R34" s="13"/>
      <c r="S34" s="23">
        <f>DATE(YEAR(K34+42),MONTH(K34+42),1)</f>
        <v>46357</v>
      </c>
      <c r="T34" s="23"/>
      <c r="U34" s="23"/>
      <c r="V34" s="23"/>
      <c r="W34" s="23"/>
      <c r="X34" s="23"/>
      <c r="Y34" s="23"/>
      <c r="AA34" s="1"/>
    </row>
    <row r="35" spans="1:27" ht="18.75" x14ac:dyDescent="0.3">
      <c r="A35" s="1"/>
      <c r="B35" s="14"/>
      <c r="C35" s="16" t="str">
        <f>CHOOSE(1+MOD($P$2+1-2,7),"S","M","T","W","T","F","S")</f>
        <v>S</v>
      </c>
      <c r="D35" s="16" t="str">
        <f>CHOOSE(1+MOD($P$2+2-2,7),"S","M","T","W","T","F","S")</f>
        <v>M</v>
      </c>
      <c r="E35" s="16" t="str">
        <f>CHOOSE(1+MOD($P$2+3-2,7),"S","M","T","W","T","F","S")</f>
        <v>T</v>
      </c>
      <c r="F35" s="16" t="str">
        <f>CHOOSE(1+MOD($P$2+4-2,7),"S","M","T","W","T","F","S")</f>
        <v>W</v>
      </c>
      <c r="G35" s="16" t="str">
        <f>CHOOSE(1+MOD($P$2+5-2,7),"S","M","T","W","T","F","S")</f>
        <v>T</v>
      </c>
      <c r="H35" s="16" t="str">
        <f>CHOOSE(1+MOD($P$2+6-2,7),"S","M","T","W","T","F","S")</f>
        <v>F</v>
      </c>
      <c r="I35" s="16" t="str">
        <f>CHOOSE(1+MOD($P$2+7-2,7),"S","M","T","W","T","F","S")</f>
        <v>S</v>
      </c>
      <c r="J35" s="10"/>
      <c r="K35" s="16" t="str">
        <f>CHOOSE(1+MOD($P$2+1-2,7),"S","M","T","W","T","F","S")</f>
        <v>S</v>
      </c>
      <c r="L35" s="16" t="str">
        <f>CHOOSE(1+MOD($P$2+2-2,7),"S","M","T","W","T","F","S")</f>
        <v>M</v>
      </c>
      <c r="M35" s="16" t="str">
        <f>CHOOSE(1+MOD($P$2+3-2,7),"S","M","T","W","T","F","S")</f>
        <v>T</v>
      </c>
      <c r="N35" s="16" t="str">
        <f>CHOOSE(1+MOD($P$2+4-2,7),"S","M","T","W","T","F","S")</f>
        <v>W</v>
      </c>
      <c r="O35" s="16" t="str">
        <f>CHOOSE(1+MOD($P$2+5-2,7),"S","M","T","W","T","F","S")</f>
        <v>T</v>
      </c>
      <c r="P35" s="16" t="str">
        <f>CHOOSE(1+MOD($P$2+6-2,7),"S","M","T","W","T","F","S")</f>
        <v>F</v>
      </c>
      <c r="Q35" s="16" t="str">
        <f>CHOOSE(1+MOD($P$2+7-2,7),"S","M","T","W","T","F","S")</f>
        <v>S</v>
      </c>
      <c r="R35" s="10"/>
      <c r="S35" s="16" t="str">
        <f>CHOOSE(1+MOD($P$2+1-2,7),"S","M","T","W","T","F","S")</f>
        <v>S</v>
      </c>
      <c r="T35" s="16" t="str">
        <f>CHOOSE(1+MOD($P$2+2-2,7),"S","M","T","W","T","F","S")</f>
        <v>M</v>
      </c>
      <c r="U35" s="16" t="str">
        <f>CHOOSE(1+MOD($P$2+3-2,7),"S","M","T","W","T","F","S")</f>
        <v>T</v>
      </c>
      <c r="V35" s="16" t="str">
        <f>CHOOSE(1+MOD($P$2+4-2,7),"S","M","T","W","T","F","S")</f>
        <v>W</v>
      </c>
      <c r="W35" s="16" t="str">
        <f>CHOOSE(1+MOD($P$2+5-2,7),"S","M","T","W","T","F","S")</f>
        <v>T</v>
      </c>
      <c r="X35" s="16" t="str">
        <f>CHOOSE(1+MOD($P$2+6-2,7),"S","M","T","W","T","F","S")</f>
        <v>F</v>
      </c>
      <c r="Y35" s="16" t="str">
        <f>CHOOSE(1+MOD($P$2+7-2,7),"S","M","T","W","T","F","S")</f>
        <v>S</v>
      </c>
      <c r="AA35" s="1"/>
    </row>
    <row r="36" spans="1:27" ht="18.75" x14ac:dyDescent="0.3">
      <c r="A36" s="1"/>
      <c r="B36" s="14"/>
      <c r="C36" s="18" t="str">
        <f>IF(WEEKDAY(C34,1)=MOD($P$2-1,7)+1,C34,"")</f>
        <v/>
      </c>
      <c r="D36" s="18" t="str">
        <f>IF(C36="",IF(WEEKDAY(C34,1)=MOD($P$2,7)+1,C34,""),C36+1)</f>
        <v/>
      </c>
      <c r="E36" s="18" t="str">
        <f>IF(D36="",IF(WEEKDAY(C34,1)=MOD($P$2+1,7)+1,C34,""),D36+1)</f>
        <v/>
      </c>
      <c r="F36" s="18" t="str">
        <f>IF(E36="",IF(WEEKDAY(C34,1)=MOD($P$2+2,7)+1,C34,""),E36+1)</f>
        <v/>
      </c>
      <c r="G36" s="18">
        <f>IF(F36="",IF(WEEKDAY(C34,1)=MOD($P$2+3,7)+1,C34,""),F36+1)</f>
        <v>46296</v>
      </c>
      <c r="H36" s="18">
        <f>IF(G36="",IF(WEEKDAY(C34,1)=MOD($P$2+4,7)+1,C34,""),G36+1)</f>
        <v>46297</v>
      </c>
      <c r="I36" s="18">
        <f>IF(H36="",IF(WEEKDAY(C34,1)=MOD($P$2+5,7)+1,C34,""),H36+1)</f>
        <v>46298</v>
      </c>
      <c r="J36" s="10"/>
      <c r="K36" s="18">
        <f>IF(WEEKDAY(K34,1)=MOD($P$2-1,7)+1,K34,"")</f>
        <v>46327</v>
      </c>
      <c r="L36" s="18">
        <f>IF(K36="",IF(WEEKDAY(K34,1)=MOD($P$2,7)+1,K34,""),K36+1)</f>
        <v>46328</v>
      </c>
      <c r="M36" s="18">
        <f>IF(L36="",IF(WEEKDAY(K34,1)=MOD($P$2+1,7)+1,K34,""),L36+1)</f>
        <v>46329</v>
      </c>
      <c r="N36" s="18">
        <f>IF(M36="",IF(WEEKDAY(K34,1)=MOD($P$2+2,7)+1,K34,""),M36+1)</f>
        <v>46330</v>
      </c>
      <c r="O36" s="18">
        <f>IF(N36="",IF(WEEKDAY(K34,1)=MOD($P$2+3,7)+1,K34,""),N36+1)</f>
        <v>46331</v>
      </c>
      <c r="P36" s="18">
        <f>IF(O36="",IF(WEEKDAY(K34,1)=MOD($P$2+4,7)+1,K34,""),O36+1)</f>
        <v>46332</v>
      </c>
      <c r="Q36" s="18">
        <f>IF(P36="",IF(WEEKDAY(K34,1)=MOD($P$2+5,7)+1,K34,""),P36+1)</f>
        <v>46333</v>
      </c>
      <c r="R36" s="10"/>
      <c r="S36" s="18" t="str">
        <f>IF(WEEKDAY(S34,1)=MOD($P$2-1,7)+1,S34,"")</f>
        <v/>
      </c>
      <c r="T36" s="18" t="str">
        <f>IF(S36="",IF(WEEKDAY(S34,1)=MOD($P$2,7)+1,S34,""),S36+1)</f>
        <v/>
      </c>
      <c r="U36" s="18">
        <f>IF(T36="",IF(WEEKDAY(S34,1)=MOD($P$2+1,7)+1,S34,""),T36+1)</f>
        <v>46357</v>
      </c>
      <c r="V36" s="18">
        <f>IF(U36="",IF(WEEKDAY(S34,1)=MOD($P$2+2,7)+1,S34,""),U36+1)</f>
        <v>46358</v>
      </c>
      <c r="W36" s="18">
        <f>IF(V36="",IF(WEEKDAY(S34,1)=MOD($P$2+3,7)+1,S34,""),V36+1)</f>
        <v>46359</v>
      </c>
      <c r="X36" s="18">
        <f>IF(W36="",IF(WEEKDAY(S34,1)=MOD($P$2+4,7)+1,S34,""),W36+1)</f>
        <v>46360</v>
      </c>
      <c r="Y36" s="18">
        <f>IF(X36="",IF(WEEKDAY(S34,1)=MOD($P$2+5,7)+1,S34,""),X36+1)</f>
        <v>46361</v>
      </c>
      <c r="AA36" s="1"/>
    </row>
    <row r="37" spans="1:27" ht="18.75" x14ac:dyDescent="0.3">
      <c r="A37" s="1"/>
      <c r="B37" s="14"/>
      <c r="C37" s="18">
        <f>IF(I36="","",IF(MONTH(I36+1)&lt;&gt;MONTH(I36),"",I36+1))</f>
        <v>46299</v>
      </c>
      <c r="D37" s="18">
        <f>IF(C37="","",IF(MONTH(C37+1)&lt;&gt;MONTH(C37),"",C37+1))</f>
        <v>46300</v>
      </c>
      <c r="E37" s="18">
        <f t="shared" ref="E37:I41" si="9">IF(D37="","",IF(MONTH(D37+1)&lt;&gt;MONTH(D37),"",D37+1))</f>
        <v>46301</v>
      </c>
      <c r="F37" s="18">
        <f t="shared" si="9"/>
        <v>46302</v>
      </c>
      <c r="G37" s="18">
        <f t="shared" si="9"/>
        <v>46303</v>
      </c>
      <c r="H37" s="18">
        <f t="shared" si="9"/>
        <v>46304</v>
      </c>
      <c r="I37" s="18">
        <f t="shared" si="9"/>
        <v>46305</v>
      </c>
      <c r="J37" s="10"/>
      <c r="K37" s="18">
        <f>IF(Q36="","",IF(MONTH(Q36+1)&lt;&gt;MONTH(Q36),"",Q36+1))</f>
        <v>46334</v>
      </c>
      <c r="L37" s="18">
        <f>IF(K37="","",IF(MONTH(K37+1)&lt;&gt;MONTH(K37),"",K37+1))</f>
        <v>46335</v>
      </c>
      <c r="M37" s="18">
        <f t="shared" ref="M37:Q41" si="10">IF(L37="","",IF(MONTH(L37+1)&lt;&gt;MONTH(L37),"",L37+1))</f>
        <v>46336</v>
      </c>
      <c r="N37" s="18">
        <f t="shared" si="10"/>
        <v>46337</v>
      </c>
      <c r="O37" s="18">
        <f t="shared" si="10"/>
        <v>46338</v>
      </c>
      <c r="P37" s="18">
        <f t="shared" si="10"/>
        <v>46339</v>
      </c>
      <c r="Q37" s="18">
        <f t="shared" si="10"/>
        <v>46340</v>
      </c>
      <c r="R37" s="10"/>
      <c r="S37" s="18">
        <f>IF(Y36="","",IF(MONTH(Y36+1)&lt;&gt;MONTH(Y36),"",Y36+1))</f>
        <v>46362</v>
      </c>
      <c r="T37" s="18">
        <f>IF(S37="","",IF(MONTH(S37+1)&lt;&gt;MONTH(S37),"",S37+1))</f>
        <v>46363</v>
      </c>
      <c r="U37" s="18">
        <f t="shared" ref="U37:Y41" si="11">IF(T37="","",IF(MONTH(T37+1)&lt;&gt;MONTH(T37),"",T37+1))</f>
        <v>46364</v>
      </c>
      <c r="V37" s="18">
        <f t="shared" si="11"/>
        <v>46365</v>
      </c>
      <c r="W37" s="18">
        <f t="shared" si="11"/>
        <v>46366</v>
      </c>
      <c r="X37" s="18">
        <f t="shared" si="11"/>
        <v>46367</v>
      </c>
      <c r="Y37" s="18">
        <f t="shared" si="11"/>
        <v>46368</v>
      </c>
      <c r="AA37" s="1"/>
    </row>
    <row r="38" spans="1:27" ht="18.75" x14ac:dyDescent="0.3">
      <c r="A38" s="1"/>
      <c r="B38" s="14"/>
      <c r="C38" s="18">
        <f>IF(I37="","",IF(MONTH(I37+1)&lt;&gt;MONTH(I37),"",I37+1))</f>
        <v>46306</v>
      </c>
      <c r="D38" s="18">
        <f>IF(C38="","",IF(MONTH(C38+1)&lt;&gt;MONTH(C38),"",C38+1))</f>
        <v>46307</v>
      </c>
      <c r="E38" s="18">
        <f t="shared" si="9"/>
        <v>46308</v>
      </c>
      <c r="F38" s="18">
        <f t="shared" si="9"/>
        <v>46309</v>
      </c>
      <c r="G38" s="18">
        <f t="shared" si="9"/>
        <v>46310</v>
      </c>
      <c r="H38" s="18">
        <f t="shared" si="9"/>
        <v>46311</v>
      </c>
      <c r="I38" s="18">
        <f t="shared" si="9"/>
        <v>46312</v>
      </c>
      <c r="J38" s="10"/>
      <c r="K38" s="18">
        <f>IF(Q37="","",IF(MONTH(Q37+1)&lt;&gt;MONTH(Q37),"",Q37+1))</f>
        <v>46341</v>
      </c>
      <c r="L38" s="18">
        <f>IF(K38="","",IF(MONTH(K38+1)&lt;&gt;MONTH(K38),"",K38+1))</f>
        <v>46342</v>
      </c>
      <c r="M38" s="18">
        <f t="shared" si="10"/>
        <v>46343</v>
      </c>
      <c r="N38" s="18">
        <f t="shared" si="10"/>
        <v>46344</v>
      </c>
      <c r="O38" s="18">
        <f t="shared" si="10"/>
        <v>46345</v>
      </c>
      <c r="P38" s="18">
        <f t="shared" si="10"/>
        <v>46346</v>
      </c>
      <c r="Q38" s="18">
        <f t="shared" si="10"/>
        <v>46347</v>
      </c>
      <c r="R38" s="10"/>
      <c r="S38" s="18">
        <f>IF(Y37="","",IF(MONTH(Y37+1)&lt;&gt;MONTH(Y37),"",Y37+1))</f>
        <v>46369</v>
      </c>
      <c r="T38" s="18">
        <f>IF(S38="","",IF(MONTH(S38+1)&lt;&gt;MONTH(S38),"",S38+1))</f>
        <v>46370</v>
      </c>
      <c r="U38" s="18">
        <f t="shared" si="11"/>
        <v>46371</v>
      </c>
      <c r="V38" s="18">
        <f t="shared" si="11"/>
        <v>46372</v>
      </c>
      <c r="W38" s="18">
        <f t="shared" si="11"/>
        <v>46373</v>
      </c>
      <c r="X38" s="18">
        <f t="shared" si="11"/>
        <v>46374</v>
      </c>
      <c r="Y38" s="18">
        <f t="shared" si="11"/>
        <v>46375</v>
      </c>
      <c r="AA38" s="1"/>
    </row>
    <row r="39" spans="1:27" ht="18.75" x14ac:dyDescent="0.3">
      <c r="A39" s="1"/>
      <c r="B39" s="14"/>
      <c r="C39" s="18">
        <f>IF(I38="","",IF(MONTH(I38+1)&lt;&gt;MONTH(I38),"",I38+1))</f>
        <v>46313</v>
      </c>
      <c r="D39" s="18">
        <f>IF(C39="","",IF(MONTH(C39+1)&lt;&gt;MONTH(C39),"",C39+1))</f>
        <v>46314</v>
      </c>
      <c r="E39" s="18">
        <f t="shared" si="9"/>
        <v>46315</v>
      </c>
      <c r="F39" s="18">
        <f t="shared" si="9"/>
        <v>46316</v>
      </c>
      <c r="G39" s="18">
        <f t="shared" si="9"/>
        <v>46317</v>
      </c>
      <c r="H39" s="18">
        <f t="shared" si="9"/>
        <v>46318</v>
      </c>
      <c r="I39" s="18">
        <f t="shared" si="9"/>
        <v>46319</v>
      </c>
      <c r="J39" s="10"/>
      <c r="K39" s="18">
        <f>IF(Q38="","",IF(MONTH(Q38+1)&lt;&gt;MONTH(Q38),"",Q38+1))</f>
        <v>46348</v>
      </c>
      <c r="L39" s="18">
        <f>IF(K39="","",IF(MONTH(K39+1)&lt;&gt;MONTH(K39),"",K39+1))</f>
        <v>46349</v>
      </c>
      <c r="M39" s="18">
        <f t="shared" si="10"/>
        <v>46350</v>
      </c>
      <c r="N39" s="18">
        <f t="shared" si="10"/>
        <v>46351</v>
      </c>
      <c r="O39" s="18">
        <f t="shared" si="10"/>
        <v>46352</v>
      </c>
      <c r="P39" s="18">
        <f t="shared" si="10"/>
        <v>46353</v>
      </c>
      <c r="Q39" s="18">
        <f t="shared" si="10"/>
        <v>46354</v>
      </c>
      <c r="R39" s="10"/>
      <c r="S39" s="18">
        <f>IF(Y38="","",IF(MONTH(Y38+1)&lt;&gt;MONTH(Y38),"",Y38+1))</f>
        <v>46376</v>
      </c>
      <c r="T39" s="18">
        <f>IF(S39="","",IF(MONTH(S39+1)&lt;&gt;MONTH(S39),"",S39+1))</f>
        <v>46377</v>
      </c>
      <c r="U39" s="18">
        <f t="shared" si="11"/>
        <v>46378</v>
      </c>
      <c r="V39" s="18">
        <f t="shared" si="11"/>
        <v>46379</v>
      </c>
      <c r="W39" s="18">
        <f t="shared" si="11"/>
        <v>46380</v>
      </c>
      <c r="X39" s="18">
        <f t="shared" si="11"/>
        <v>46381</v>
      </c>
      <c r="Y39" s="18">
        <f t="shared" si="11"/>
        <v>46382</v>
      </c>
      <c r="AA39" s="1"/>
    </row>
    <row r="40" spans="1:27" ht="18.75" x14ac:dyDescent="0.3">
      <c r="A40" s="1"/>
      <c r="B40" s="14"/>
      <c r="C40" s="18">
        <f>IF(I39="","",IF(MONTH(I39+1)&lt;&gt;MONTH(I39),"",I39+1))</f>
        <v>46320</v>
      </c>
      <c r="D40" s="18">
        <f>IF(C40="","",IF(MONTH(C40+1)&lt;&gt;MONTH(C40),"",C40+1))</f>
        <v>46321</v>
      </c>
      <c r="E40" s="18">
        <f t="shared" si="9"/>
        <v>46322</v>
      </c>
      <c r="F40" s="18">
        <f t="shared" si="9"/>
        <v>46323</v>
      </c>
      <c r="G40" s="18">
        <f t="shared" si="9"/>
        <v>46324</v>
      </c>
      <c r="H40" s="18">
        <f t="shared" si="9"/>
        <v>46325</v>
      </c>
      <c r="I40" s="18">
        <f t="shared" si="9"/>
        <v>46326</v>
      </c>
      <c r="J40" s="10"/>
      <c r="K40" s="18">
        <f>IF(Q39="","",IF(MONTH(Q39+1)&lt;&gt;MONTH(Q39),"",Q39+1))</f>
        <v>46355</v>
      </c>
      <c r="L40" s="18">
        <f>IF(K40="","",IF(MONTH(K40+1)&lt;&gt;MONTH(K40),"",K40+1))</f>
        <v>46356</v>
      </c>
      <c r="M40" s="18" t="str">
        <f t="shared" si="10"/>
        <v/>
      </c>
      <c r="N40" s="18" t="str">
        <f t="shared" si="10"/>
        <v/>
      </c>
      <c r="O40" s="18" t="str">
        <f t="shared" si="10"/>
        <v/>
      </c>
      <c r="P40" s="18" t="str">
        <f t="shared" si="10"/>
        <v/>
      </c>
      <c r="Q40" s="18" t="str">
        <f t="shared" si="10"/>
        <v/>
      </c>
      <c r="R40" s="10"/>
      <c r="S40" s="18">
        <f>IF(Y39="","",IF(MONTH(Y39+1)&lt;&gt;MONTH(Y39),"",Y39+1))</f>
        <v>46383</v>
      </c>
      <c r="T40" s="18">
        <f>IF(S40="","",IF(MONTH(S40+1)&lt;&gt;MONTH(S40),"",S40+1))</f>
        <v>46384</v>
      </c>
      <c r="U40" s="18">
        <f t="shared" si="11"/>
        <v>46385</v>
      </c>
      <c r="V40" s="18">
        <f t="shared" si="11"/>
        <v>46386</v>
      </c>
      <c r="W40" s="18">
        <f t="shared" si="11"/>
        <v>46387</v>
      </c>
      <c r="X40" s="18" t="str">
        <f t="shared" si="11"/>
        <v/>
      </c>
      <c r="Y40" s="18" t="str">
        <f t="shared" si="11"/>
        <v/>
      </c>
      <c r="AA40" s="1"/>
    </row>
    <row r="41" spans="1:27" ht="18.75" x14ac:dyDescent="0.3">
      <c r="A41" s="1"/>
      <c r="B41" s="14"/>
      <c r="C41" s="18" t="str">
        <f>IF(I40="","",IF(MONTH(I40+1)&lt;&gt;MONTH(I40),"",I40+1))</f>
        <v/>
      </c>
      <c r="D41" s="18" t="str">
        <f>IF(C41="","",IF(MONTH(C41+1)&lt;&gt;MONTH(C41),"",C41+1))</f>
        <v/>
      </c>
      <c r="E41" s="18" t="str">
        <f t="shared" si="9"/>
        <v/>
      </c>
      <c r="F41" s="18" t="str">
        <f t="shared" si="9"/>
        <v/>
      </c>
      <c r="G41" s="18" t="str">
        <f t="shared" si="9"/>
        <v/>
      </c>
      <c r="H41" s="18" t="str">
        <f t="shared" si="9"/>
        <v/>
      </c>
      <c r="I41" s="18" t="str">
        <f t="shared" si="9"/>
        <v/>
      </c>
      <c r="J41" s="10"/>
      <c r="K41" s="18" t="str">
        <f>IF(Q40="","",IF(MONTH(Q40+1)&lt;&gt;MONTH(Q40),"",Q40+1))</f>
        <v/>
      </c>
      <c r="L41" s="18" t="str">
        <f>IF(K41="","",IF(MONTH(K41+1)&lt;&gt;MONTH(K41),"",K41+1))</f>
        <v/>
      </c>
      <c r="M41" s="18" t="str">
        <f t="shared" si="10"/>
        <v/>
      </c>
      <c r="N41" s="18" t="str">
        <f t="shared" si="10"/>
        <v/>
      </c>
      <c r="O41" s="18" t="str">
        <f t="shared" si="10"/>
        <v/>
      </c>
      <c r="P41" s="18" t="str">
        <f t="shared" si="10"/>
        <v/>
      </c>
      <c r="Q41" s="18" t="str">
        <f t="shared" si="10"/>
        <v/>
      </c>
      <c r="R41" s="10"/>
      <c r="S41" s="18" t="str">
        <f>IF(Y40="","",IF(MONTH(Y40+1)&lt;&gt;MONTH(Y40),"",Y40+1))</f>
        <v/>
      </c>
      <c r="T41" s="18" t="str">
        <f>IF(S41="","",IF(MONTH(S41+1)&lt;&gt;MONTH(S41),"",S41+1))</f>
        <v/>
      </c>
      <c r="U41" s="18" t="str">
        <f t="shared" si="11"/>
        <v/>
      </c>
      <c r="V41" s="18" t="str">
        <f t="shared" si="11"/>
        <v/>
      </c>
      <c r="W41" s="18" t="str">
        <f t="shared" si="11"/>
        <v/>
      </c>
      <c r="X41" s="18" t="str">
        <f t="shared" si="11"/>
        <v/>
      </c>
      <c r="Y41" s="18" t="str">
        <f t="shared" si="11"/>
        <v/>
      </c>
      <c r="AA41" s="1"/>
    </row>
    <row r="42" spans="1:27" ht="18" customHeight="1" x14ac:dyDescent="0.2">
      <c r="A42" s="1"/>
      <c r="C42" s="22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AA42" s="1"/>
    </row>
    <row r="43" spans="1:27" ht="18" customHeight="1" x14ac:dyDescent="0.2">
      <c r="A43" s="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AA43" s="1"/>
    </row>
    <row r="44" spans="1:27" ht="18" customHeight="1" x14ac:dyDescent="0.2">
      <c r="A44" s="1"/>
      <c r="B44" s="1"/>
      <c r="C44" s="1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"/>
    </row>
    <row r="45" spans="1:27" s="20" customFormat="1" ht="18" customHeight="1" x14ac:dyDescent="0.25">
      <c r="R45" s="17"/>
    </row>
    <row r="46" spans="1:27" ht="18" customHeight="1" x14ac:dyDescent="0.2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7" s="14" customFormat="1" ht="21" customHeight="1" x14ac:dyDescent="0.3">
      <c r="J47" s="21"/>
    </row>
    <row r="48" spans="1:27" s="17" customFormat="1" ht="16.5" customHeight="1" x14ac:dyDescent="0.2"/>
    <row r="49" spans="3:25" s="20" customFormat="1" ht="18" customHeight="1" x14ac:dyDescent="0.25">
      <c r="J49" s="17"/>
    </row>
    <row r="50" spans="3:25" s="20" customFormat="1" ht="18" customHeight="1" x14ac:dyDescent="0.25">
      <c r="J50" s="17"/>
    </row>
    <row r="51" spans="3:25" s="20" customFormat="1" ht="18" customHeight="1" x14ac:dyDescent="0.25">
      <c r="J51" s="17"/>
    </row>
    <row r="52" spans="3:25" s="20" customFormat="1" ht="18" customHeight="1" x14ac:dyDescent="0.25">
      <c r="J52" s="17"/>
    </row>
    <row r="53" spans="3:25" s="20" customFormat="1" ht="18" customHeight="1" x14ac:dyDescent="0.25">
      <c r="J53" s="17"/>
    </row>
    <row r="54" spans="3:25" s="20" customFormat="1" ht="18" customHeight="1" x14ac:dyDescent="0.25">
      <c r="J54" s="17"/>
    </row>
    <row r="55" spans="3:25" x14ac:dyDescent="0.2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3:25" x14ac:dyDescent="0.2">
      <c r="J56" s="10"/>
      <c r="R56" s="10"/>
    </row>
    <row r="57" spans="3:25" s="10" customFormat="1" ht="15" customHeight="1" x14ac:dyDescent="0.2"/>
    <row r="58" spans="3:25" ht="13.5" customHeight="1" x14ac:dyDescent="0.2">
      <c r="J58" s="10"/>
      <c r="R58" s="10"/>
    </row>
    <row r="59" spans="3:25" ht="13.5" customHeight="1" x14ac:dyDescent="0.2">
      <c r="J59" s="10"/>
      <c r="R59" s="10"/>
    </row>
    <row r="60" spans="3:25" ht="13.5" customHeight="1" x14ac:dyDescent="0.2">
      <c r="J60" s="10"/>
      <c r="R60" s="10"/>
    </row>
    <row r="61" spans="3:25" ht="13.5" customHeight="1" x14ac:dyDescent="0.2">
      <c r="J61" s="10"/>
      <c r="R61" s="10"/>
    </row>
    <row r="62" spans="3:25" ht="13.5" customHeight="1" x14ac:dyDescent="0.2">
      <c r="J62" s="10"/>
      <c r="R62" s="10"/>
    </row>
    <row r="63" spans="3:25" ht="13.5" customHeight="1" x14ac:dyDescent="0.2">
      <c r="J63" s="10"/>
      <c r="R63" s="10"/>
    </row>
  </sheetData>
  <mergeCells count="17">
    <mergeCell ref="C8:I8"/>
    <mergeCell ref="K8:Q8"/>
    <mergeCell ref="S8:Y8"/>
    <mergeCell ref="E2:G2"/>
    <mergeCell ref="K2:L2"/>
    <mergeCell ref="P2:Q2"/>
    <mergeCell ref="C5:I6"/>
    <mergeCell ref="J5:Y6"/>
    <mergeCell ref="C34:I34"/>
    <mergeCell ref="K34:Q34"/>
    <mergeCell ref="S34:Y34"/>
    <mergeCell ref="C17:I17"/>
    <mergeCell ref="K17:Q17"/>
    <mergeCell ref="S17:Y17"/>
    <mergeCell ref="C25:I25"/>
    <mergeCell ref="K25:Q25"/>
    <mergeCell ref="S25:Y25"/>
  </mergeCells>
  <conditionalFormatting sqref="C8">
    <cfRule type="expression" dxfId="12" priority="13">
      <formula>$K$2=1</formula>
    </cfRule>
  </conditionalFormatting>
  <conditionalFormatting sqref="C17">
    <cfRule type="expression" dxfId="11" priority="10">
      <formula>$K$2=1</formula>
    </cfRule>
  </conditionalFormatting>
  <conditionalFormatting sqref="C25">
    <cfRule type="expression" dxfId="10" priority="7">
      <formula>$K$2=1</formula>
    </cfRule>
  </conditionalFormatting>
  <conditionalFormatting sqref="C34">
    <cfRule type="expression" dxfId="9" priority="4">
      <formula>$K$2=1</formula>
    </cfRule>
  </conditionalFormatting>
  <conditionalFormatting sqref="C10:I15 K10:Q15 S10:Y15 C19:I24 K19:Q24 S19:Y24 C27:I32 K27:Q32 S27:Y32 C36:I41 K36:Q41 S36:Y41">
    <cfRule type="expression" dxfId="8" priority="1">
      <formula>OR(WEEKDAY(C10,1)=1,WEEKDAY(C10,1)=7)</formula>
    </cfRule>
  </conditionalFormatting>
  <conditionalFormatting sqref="K8">
    <cfRule type="expression" dxfId="7" priority="12">
      <formula>$K$2=1</formula>
    </cfRule>
  </conditionalFormatting>
  <conditionalFormatting sqref="K17">
    <cfRule type="expression" dxfId="6" priority="9">
      <formula>$K$2=1</formula>
    </cfRule>
  </conditionalFormatting>
  <conditionalFormatting sqref="K25">
    <cfRule type="expression" dxfId="5" priority="6">
      <formula>$K$2=1</formula>
    </cfRule>
  </conditionalFormatting>
  <conditionalFormatting sqref="K34">
    <cfRule type="expression" dxfId="4" priority="3">
      <formula>$K$2=1</formula>
    </cfRule>
  </conditionalFormatting>
  <conditionalFormatting sqref="S8">
    <cfRule type="expression" dxfId="3" priority="11">
      <formula>$K$2=1</formula>
    </cfRule>
  </conditionalFormatting>
  <conditionalFormatting sqref="S17">
    <cfRule type="expression" dxfId="2" priority="8">
      <formula>$K$2=1</formula>
    </cfRule>
  </conditionalFormatting>
  <conditionalFormatting sqref="S25">
    <cfRule type="expression" dxfId="1" priority="5">
      <formula>$K$2=1</formula>
    </cfRule>
  </conditionalFormatting>
  <conditionalFormatting sqref="S34">
    <cfRule type="expression" dxfId="0" priority="2">
      <formula>$K$2=1</formula>
    </cfRule>
  </conditionalFormatting>
  <dataValidations count="5">
    <dataValidation allowBlank="1" showInputMessage="1" showErrorMessage="1" prompt="Enter the year in cell E2 and starting month in cell K2. Change the starting day of the week in cell P2._x000a__x000a_The calendar starts with January in cell C8. The rest of the calendar will automatically update based on values in cells E2, K2, and P2." sqref="A1" xr:uid="{FA34C5DE-2F0E-4A43-8C3D-3A0C4EA705F5}"/>
    <dataValidation allowBlank="1" showInputMessage="1" showErrorMessage="1" prompt="Enter starting year in this cell" sqref="E2:G2" xr:uid="{EFF8C9B7-449B-4D5E-8CF8-A3834FA449D3}"/>
    <dataValidation allowBlank="1" showInputMessage="1" showErrorMessage="1" prompt="Enter starting month in this cell" sqref="K2:L2" xr:uid="{76733DDB-B3C6-4D3D-884D-70F7171E4E4D}"/>
    <dataValidation allowBlank="1" showInputMessage="1" showErrorMessage="1" prompt="Select starting day in this cell. Enter 1 for Sunday, 2 for Monday, and so on." sqref="P2:Q2" xr:uid="{CE4E598D-2F29-425D-801A-B2015C485BAE}"/>
    <dataValidation allowBlank="1" showInputMessage="1" showErrorMessage="1" prompt="Year is automatically updated in this cell" sqref="C5:I6" xr:uid="{7AF72D4A-FBC1-44AB-A215-7C9F879E03AE}"/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7B14233A02CE46829DCACDF0CCF95D" ma:contentTypeVersion="3" ma:contentTypeDescription="Create a new document." ma:contentTypeScope="" ma:versionID="02edb17e31746bc29a2f83194f29235c">
  <xsd:schema xmlns:xsd="http://www.w3.org/2001/XMLSchema" xmlns:xs="http://www.w3.org/2001/XMLSchema" xmlns:p="http://schemas.microsoft.com/office/2006/metadata/properties" xmlns:ns2="3c5ec292-f177-4a63-8b12-3775a9eca305" targetNamespace="http://schemas.microsoft.com/office/2006/metadata/properties" ma:root="true" ma:fieldsID="ead0726228519f5ce071d77704117f4e" ns2:_="">
    <xsd:import namespace="3c5ec292-f177-4a63-8b12-3775a9eca3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ec292-f177-4a63-8b12-3775a9eca3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C46EFE-A51B-4867-9765-26226843BE46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340986f-a924-47c1-8f1d-58a50129c62d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69298B1-35E2-45FB-9758-78F118DCC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ec292-f177-4a63-8b12-3775a9eca3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425B44-0438-4037-8512-FC1D2089862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eecb054-6888-407f-9221-3b48dea4ab45}" enabled="1" method="Standard" siteId="{3da56504-7f9a-4358-8ab7-de709a54de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Calendar 26</vt:lpstr>
      <vt:lpstr>'Calendar 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Furniss, Sarah</dc:creator>
  <cp:lastModifiedBy>Siverns, Harry</cp:lastModifiedBy>
  <cp:lastPrinted>2026-05-28T13:02:57Z</cp:lastPrinted>
  <dcterms:created xsi:type="dcterms:W3CDTF">2022-04-27T10:28:59Z</dcterms:created>
  <dcterms:modified xsi:type="dcterms:W3CDTF">2026-07-08T10:27:19Z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3846e5e4-15e0-4e86-b006-9b833d75a7f8</vt:lpwstr>
  </property>
  <property fmtid="{D5CDD505-2E9C-101B-9397-08002B2CF9AE}" pid="3" name="ContentTypeId">
    <vt:lpwstr>0x010100887B14233A02CE46829DCACDF0CCF95D</vt:lpwstr>
  </property>
</Properties>
</file>